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Akhensous\HORETO Dropbox\Exploitation\VSS\2024\Document client\CATALOGUE + BDC\"/>
    </mc:Choice>
  </mc:AlternateContent>
  <xr:revisionPtr revIDLastSave="0" documentId="13_ncr:1_{6F28C0F6-0D1E-4715-A5A0-D18858D08578}" xr6:coauthVersionLast="47" xr6:coauthVersionMax="47" xr10:uidLastSave="{00000000-0000-0000-0000-000000000000}"/>
  <bookViews>
    <workbookView xWindow="28680" yWindow="-120" windowWidth="24240" windowHeight="13020" xr2:uid="{E54A981B-B5E5-4DEC-82B6-0554E646F110}"/>
  </bookViews>
  <sheets>
    <sheet name="BDC" sheetId="8" r:id="rId1"/>
  </sheets>
  <definedNames>
    <definedName name="_xlnm._FilterDatabase" localSheetId="0" hidden="1">BDC!$A$11:$H$190</definedName>
    <definedName name="_xlnm.Print_Titles" localSheetId="0">BDC!$11:$11</definedName>
    <definedName name="_xlnm.Print_Area" localSheetId="0">BDC!$A$1:$H$202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1" i="8" l="1"/>
  <c r="H104" i="8"/>
  <c r="H103" i="8"/>
  <c r="H102" i="8"/>
  <c r="H78" i="8"/>
  <c r="H77" i="8"/>
  <c r="H76" i="8"/>
  <c r="H79" i="8"/>
  <c r="H75" i="8"/>
  <c r="H74" i="8"/>
  <c r="H73" i="8"/>
  <c r="H39" i="8"/>
  <c r="H25" i="8"/>
  <c r="H16" i="8"/>
  <c r="H50" i="8"/>
  <c r="H59" i="8"/>
  <c r="H172" i="8"/>
  <c r="H173" i="8"/>
  <c r="H174" i="8"/>
  <c r="H175" i="8"/>
  <c r="H176" i="8"/>
  <c r="H177" i="8"/>
  <c r="H178" i="8"/>
  <c r="H179" i="8"/>
  <c r="H180" i="8"/>
  <c r="H182" i="8"/>
  <c r="H183" i="8"/>
  <c r="H184" i="8"/>
  <c r="H187" i="8"/>
  <c r="H185" i="8"/>
  <c r="H186" i="8"/>
  <c r="H188" i="8"/>
  <c r="H189" i="8"/>
  <c r="H190" i="8"/>
  <c r="H171" i="8"/>
  <c r="H168" i="8"/>
  <c r="H167" i="8"/>
  <c r="H165" i="8"/>
  <c r="H164" i="8"/>
  <c r="H144" i="8"/>
  <c r="H145" i="8"/>
  <c r="H146" i="8"/>
  <c r="H147" i="8"/>
  <c r="H148" i="8"/>
  <c r="H149" i="8"/>
  <c r="H150" i="8"/>
  <c r="H151" i="8"/>
  <c r="H152" i="8"/>
  <c r="H153" i="8"/>
  <c r="H154" i="8"/>
  <c r="H155" i="8"/>
  <c r="H156" i="8"/>
  <c r="H157" i="8"/>
  <c r="H158" i="8"/>
  <c r="H159" i="8"/>
  <c r="H160" i="8"/>
  <c r="H161" i="8"/>
  <c r="H162" i="8"/>
  <c r="H143" i="8"/>
  <c r="H131" i="8"/>
  <c r="H132" i="8"/>
  <c r="H133" i="8"/>
  <c r="H134" i="8"/>
  <c r="H135" i="8"/>
  <c r="H136" i="8"/>
  <c r="H137" i="8"/>
  <c r="H138" i="8"/>
  <c r="H139" i="8"/>
  <c r="H140" i="8"/>
  <c r="H130" i="8"/>
  <c r="H125" i="8"/>
  <c r="H126" i="8"/>
  <c r="H127" i="8"/>
  <c r="H128" i="8"/>
  <c r="H124" i="8"/>
  <c r="H122" i="8"/>
  <c r="H119" i="8"/>
  <c r="H120" i="8"/>
  <c r="H121" i="8"/>
  <c r="H115" i="8"/>
  <c r="H116" i="8"/>
  <c r="H117" i="8"/>
  <c r="H114" i="8"/>
  <c r="H109" i="8"/>
  <c r="H110" i="8"/>
  <c r="H111" i="8"/>
  <c r="H107" i="8"/>
  <c r="H106" i="8"/>
  <c r="H100" i="8"/>
  <c r="H101" i="8"/>
  <c r="H99" i="8"/>
  <c r="H98" i="8"/>
  <c r="H105" i="8"/>
  <c r="H95" i="8"/>
  <c r="H96" i="8"/>
  <c r="H94" i="8"/>
  <c r="H87" i="8"/>
  <c r="H88" i="8"/>
  <c r="H89" i="8"/>
  <c r="H90" i="8"/>
  <c r="H91" i="8"/>
  <c r="H86" i="8"/>
  <c r="H69" i="8"/>
  <c r="H66" i="8"/>
  <c r="H67" i="8"/>
  <c r="H68" i="8"/>
  <c r="H65" i="8"/>
  <c r="H71" i="8"/>
  <c r="H70" i="8"/>
  <c r="H54" i="8"/>
  <c r="H55" i="8"/>
  <c r="H56" i="8"/>
  <c r="H57" i="8"/>
  <c r="H58" i="8"/>
  <c r="H64" i="8"/>
  <c r="H60" i="8"/>
  <c r="H61" i="8"/>
  <c r="H62" i="8"/>
  <c r="H53" i="8"/>
  <c r="H44" i="8"/>
  <c r="H45" i="8"/>
  <c r="H46" i="8"/>
  <c r="H47" i="8"/>
  <c r="H48" i="8"/>
  <c r="H49" i="8"/>
  <c r="H51" i="8"/>
  <c r="H43" i="8"/>
  <c r="H82" i="8"/>
  <c r="H83" i="8"/>
  <c r="H84" i="8"/>
  <c r="H81" i="8"/>
  <c r="H32" i="8"/>
  <c r="H33" i="8"/>
  <c r="H34" i="8"/>
  <c r="H35" i="8"/>
  <c r="H36" i="8"/>
  <c r="H37" i="8"/>
  <c r="H38" i="8"/>
  <c r="H40" i="8"/>
  <c r="H31" i="8"/>
  <c r="H22" i="8"/>
  <c r="H23" i="8"/>
  <c r="H24" i="8"/>
  <c r="H26" i="8"/>
  <c r="H27" i="8"/>
  <c r="H28" i="8"/>
  <c r="H29" i="8"/>
  <c r="H21" i="8"/>
  <c r="H15" i="8"/>
  <c r="H17" i="8"/>
  <c r="H18" i="8"/>
  <c r="H19" i="8"/>
  <c r="H14" i="8"/>
  <c r="H13" i="8"/>
  <c r="H194" i="8" l="1"/>
  <c r="H195" i="8" l="1"/>
  <c r="H196" i="8" s="1"/>
  <c r="H198" i="8" s="1" a="1"/>
  <c r="H198" i="8" s="1"/>
  <c r="H199" i="8" l="1" a="1"/>
  <c r="H199" i="8" s="1"/>
  <c r="H197" i="8" a="1"/>
  <c r="H197" i="8" s="1"/>
  <c r="H200" i="8"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<sst xmlns="http://schemas.openxmlformats.org/spreadsheetml/2006/main" count="520" uniqueCount="364">
  <si>
    <t>Dosettes de lait 10g (10 pièces)</t>
  </si>
  <si>
    <t>Kit 100 doses Expresso  + machine à café avec gobelets carton, agitateurs bois et buchettes de sucre</t>
  </si>
  <si>
    <t>Bonbonne d'eau 18,9L + 100 gobelets</t>
  </si>
  <si>
    <t xml:space="preserve">Sandwich Baguette poulet, crudités, mayonnaise </t>
  </si>
  <si>
    <t xml:space="preserve">Sandwich Baguette Jambon de pays, gorgonzola et roquette </t>
  </si>
  <si>
    <t xml:space="preserve">Cacahuètes blanches grillées 1kg </t>
  </si>
  <si>
    <t xml:space="preserve">Prix HT </t>
  </si>
  <si>
    <t>Kit 180 doses Expresso  + machine à café avec gobelets carton, agitateurs bois et buchettes de sucre</t>
  </si>
  <si>
    <t xml:space="preserve">Recharge 20 doses expresso </t>
  </si>
  <si>
    <t xml:space="preserve">Vodka Eristoff 70 cl </t>
  </si>
  <si>
    <t xml:space="preserve">Rhum Bacardi 70 cl </t>
  </si>
  <si>
    <t xml:space="preserve">TOTAL HT </t>
  </si>
  <si>
    <t xml:space="preserve">Jour J </t>
  </si>
  <si>
    <t xml:space="preserve">Chirashi saumon </t>
  </si>
  <si>
    <t xml:space="preserve">Chirashi saumon mariné </t>
  </si>
  <si>
    <t xml:space="preserve">Ricard 1l </t>
  </si>
  <si>
    <t xml:space="preserve">Thé Parney Bio (25 mousselines) </t>
  </si>
  <si>
    <t xml:space="preserve">Corbeille de crudités 2kg et sa sauce </t>
  </si>
  <si>
    <t xml:space="preserve">J-1 avant 15h </t>
  </si>
  <si>
    <t xml:space="preserve">Spray vitre 750ml </t>
  </si>
  <si>
    <t xml:space="preserve">Biscuits salés assortis 380 gr </t>
  </si>
  <si>
    <t xml:space="preserve">Biscuits sucrés assortis 250gr </t>
  </si>
  <si>
    <t>Préavis de commande</t>
  </si>
  <si>
    <t xml:space="preserve">Menu Végétarien </t>
  </si>
  <si>
    <t xml:space="preserve">BON DE COMMANDE/LIVRAISON - Delivery and order Form </t>
  </si>
  <si>
    <t>CODE</t>
  </si>
  <si>
    <t>Désignation produit</t>
  </si>
  <si>
    <t>Product specification</t>
  </si>
  <si>
    <t>Quantité</t>
  </si>
  <si>
    <t xml:space="preserve">Kit 100 pods (with cups, sugar and stirrers) + machine </t>
  </si>
  <si>
    <t>Jus d'orange Pampryl 1L</t>
  </si>
  <si>
    <t xml:space="preserve">Brochette de 3 fruits (plateau de 20 pièces) </t>
  </si>
  <si>
    <t xml:space="preserve">3 fruits skewers (20 pieces trays) </t>
  </si>
  <si>
    <t>Salmon shirashi</t>
  </si>
  <si>
    <t>Marinated salmon shirashi</t>
  </si>
  <si>
    <t xml:space="preserve">12 pieces mix </t>
  </si>
  <si>
    <t xml:space="preserve">15 pieces mix </t>
  </si>
  <si>
    <t>Pampryl Orange juice 1L</t>
  </si>
  <si>
    <t>Eau de source 1,5L x 12</t>
  </si>
  <si>
    <t>Spring water  1,5L x 12</t>
  </si>
  <si>
    <t>Evian 1,5L x 12</t>
  </si>
  <si>
    <t>Evian mineral water 1,5L x 12</t>
  </si>
  <si>
    <t>Evian 50cl x 24</t>
  </si>
  <si>
    <t>Evian minerale water 50cl x 24</t>
  </si>
  <si>
    <t>Coca cola 33cl X 24</t>
  </si>
  <si>
    <t>Coca Cola Zero 33cl x24</t>
  </si>
  <si>
    <t>Water keg 18,9L + 100 glasses</t>
  </si>
  <si>
    <t>Champagne Taittinger Réserve Brut 75cl</t>
  </si>
  <si>
    <t xml:space="preserve">Champagne Taittinger Réserve Brut 75cl X6 </t>
  </si>
  <si>
    <t>Champagne Selection 75cl</t>
  </si>
  <si>
    <t>Champagne selection 75cl</t>
  </si>
  <si>
    <t xml:space="preserve">Champagne Selection 75cl X6 </t>
  </si>
  <si>
    <t>Champagne selection 75cl X6</t>
  </si>
  <si>
    <t>1664 33cl X 24</t>
  </si>
  <si>
    <t>1664 33cl X24</t>
  </si>
  <si>
    <t>Carlsberg 33cl X24</t>
  </si>
  <si>
    <t>Bottle opener</t>
  </si>
  <si>
    <t>Gobelets carton 10cl x 50</t>
  </si>
  <si>
    <t>10cl Coffee cups x 50</t>
  </si>
  <si>
    <t>20cl cups (Tea and soft drinks)  x 50</t>
  </si>
  <si>
    <t>Flûtes à Champagne jetables x 10</t>
  </si>
  <si>
    <t>Disposable Champagne glasses x 10</t>
  </si>
  <si>
    <t>Verres à pieds jetables x10</t>
  </si>
  <si>
    <t>Disposable Wine glasses x10</t>
  </si>
  <si>
    <t>Agitateurs bois x 100</t>
  </si>
  <si>
    <t>Wood stirrers x 100</t>
  </si>
  <si>
    <t>Serviettes blanches x 100</t>
  </si>
  <si>
    <t>White paper napkins x 100</t>
  </si>
  <si>
    <t>Sacs poubelle 130L x 20</t>
  </si>
  <si>
    <t>Trash bags 130 L x 20</t>
  </si>
  <si>
    <t>Disposable cutlery kit x10</t>
  </si>
  <si>
    <t>Essuie-tout x 2 rouleaux</t>
  </si>
  <si>
    <t>Paper rolls X 2</t>
  </si>
  <si>
    <t>Ice cubes 20kg</t>
  </si>
  <si>
    <t>TOTAL HT</t>
  </si>
  <si>
    <t>TVA 5,5%</t>
  </si>
  <si>
    <t>TVA 10%</t>
  </si>
  <si>
    <t>TVA 20%</t>
  </si>
  <si>
    <t>Gobelets carton 10cl x 1000</t>
  </si>
  <si>
    <t>10cl Coffee cups x 1000</t>
  </si>
  <si>
    <t>Gobelet carton 20cl (Thé et boissons fraiches)  x50</t>
  </si>
  <si>
    <t>Gobelet carton 20cl (Thé et boissons fraiches)  x1000</t>
  </si>
  <si>
    <t>20cl cups (Tea and soft drinks)  x 1000</t>
  </si>
  <si>
    <t>Flûtes à Champagne jetables x 200</t>
  </si>
  <si>
    <t>Disposable Champagne glasses x 200</t>
  </si>
  <si>
    <t>Serviettes blanches x 3000</t>
  </si>
  <si>
    <t>White paper napkins x 3000</t>
  </si>
  <si>
    <t>KIT couverts bois  x10</t>
  </si>
  <si>
    <t xml:space="preserve">Lavette micro-fibre (Sachet de 10 pièces) </t>
  </si>
  <si>
    <t>Glass spray 750 ml</t>
  </si>
  <si>
    <t xml:space="preserve">Micro-fiber wiper (10-piece bag) </t>
  </si>
  <si>
    <t>Whisky William Lawson 70cl</t>
  </si>
  <si>
    <t>Vin Rouge / Bordeaux Haut Ségur AOC - Lussac Saint Émilion 75 cl</t>
  </si>
  <si>
    <t xml:space="preserve">Eau minérale locale 50cl x 24 </t>
  </si>
  <si>
    <t>Badoit Sparkling water 50cl x 30</t>
  </si>
  <si>
    <t>Evian 150 cl per unit</t>
  </si>
  <si>
    <t>Badoit 50cl per unit</t>
  </si>
  <si>
    <t>Jus d'ananas Pampryl 1L</t>
  </si>
  <si>
    <t>Pampryl pineapple juice 1L</t>
  </si>
  <si>
    <t>Jus d'ananas Pampryl 1L x12</t>
  </si>
  <si>
    <t>Pampryl Orange juice 1L x 12</t>
  </si>
  <si>
    <t>Pampryl pineapple juice 1L x 12</t>
  </si>
  <si>
    <t>Ice tea 33cl X 24</t>
  </si>
  <si>
    <t>Orangina 33cl X 24</t>
  </si>
  <si>
    <t xml:space="preserve">Kit 180 pods (with cups, sugar and stirrers) + machine </t>
  </si>
  <si>
    <t>20 extra pods</t>
  </si>
  <si>
    <t xml:space="preserve">Recharge 180 doses expresso </t>
  </si>
  <si>
    <t>180 extra pods</t>
  </si>
  <si>
    <t xml:space="preserve">Saint-Germain tray - 48 pieces </t>
  </si>
  <si>
    <t>Plateau Haute couture - 48 pieces</t>
  </si>
  <si>
    <t xml:space="preserve">Haute Couture tray - 48 pieces </t>
  </si>
  <si>
    <t>Vegetarian menu</t>
  </si>
  <si>
    <t>Plateau Macarons - 72 pièces</t>
  </si>
  <si>
    <t>Macarons tray - 72 pieces</t>
  </si>
  <si>
    <t>Evasion Tray - 31 pieces</t>
  </si>
  <si>
    <t>J-1 avant 15h</t>
  </si>
  <si>
    <t xml:space="preserve">Polar Surprise Bread 48 pieces </t>
  </si>
  <si>
    <t>Ham, Cheese and Butter Baguette Sandwich</t>
  </si>
  <si>
    <t xml:space="preserve">Assorted crackers 380 gr 	</t>
  </si>
  <si>
    <t xml:space="preserve">Sweet biscuits assorted 250gr </t>
  </si>
  <si>
    <t xml:space="preserve">Roasted white peanuts 1kg </t>
  </si>
  <si>
    <r>
      <t>FRAIS DE LIVRAISON - 10</t>
    </r>
    <r>
      <rPr>
        <sz val="14"/>
        <color rgb="FF000000"/>
        <rFont val="Calibri"/>
        <family val="2"/>
      </rPr>
      <t xml:space="preserve">€ MINIMUM </t>
    </r>
  </si>
  <si>
    <t>TOTAL TTC</t>
  </si>
  <si>
    <t>Corbeilles de fruits frais 2kg</t>
  </si>
  <si>
    <t xml:space="preserve">Seasonnal fruits basket 2kg </t>
  </si>
  <si>
    <t>Salade de choux</t>
  </si>
  <si>
    <t>Cabbage salad</t>
  </si>
  <si>
    <t>Tire bouchon</t>
  </si>
  <si>
    <t>Local mineral water 50cl x 24</t>
  </si>
  <si>
    <t>Organic Tea (1X25)</t>
  </si>
  <si>
    <t xml:space="preserve">Plateau Saint Germain - 48 pièces </t>
  </si>
  <si>
    <t>Lunch box sandwich baguette poulet, crudités</t>
  </si>
  <si>
    <t>Lunch box sandwich baguette jambon de pays</t>
  </si>
  <si>
    <t xml:space="preserve">Ham, cheese baguette sandwich lunch box	</t>
  </si>
  <si>
    <t xml:space="preserve">Chicken baguette sandwich lunch box	</t>
  </si>
  <si>
    <t xml:space="preserve">Country ham baguette sandwich lunch box	</t>
  </si>
  <si>
    <t>Jus de pomme Pampryl 1L</t>
  </si>
  <si>
    <t>Pampryl apple juice 1L</t>
  </si>
  <si>
    <t>Pampryl apple juice 1L x 12</t>
  </si>
  <si>
    <t>Jus de pomme Pampryl 1L x12</t>
  </si>
  <si>
    <t>Red Wine/ Bordeaux Haut Ségur AOC       Lussac Saint Émilion 75 cl</t>
  </si>
  <si>
    <t>Glaçons sac de 20kg</t>
  </si>
  <si>
    <t>Menu Poisson</t>
  </si>
  <si>
    <t>Fish Menu</t>
  </si>
  <si>
    <t>N° de hall / Hall number:</t>
  </si>
  <si>
    <t>Menu Volaille</t>
  </si>
  <si>
    <t>Menu Bœuf</t>
  </si>
  <si>
    <t>Beef Menu</t>
  </si>
  <si>
    <t>Chicken Menu</t>
  </si>
  <si>
    <t>Mini canelés en bonbonnière - 30 pièces</t>
  </si>
  <si>
    <t>Mini pain au chocolat (à l'unité) - Commande de minimum 10 pièces</t>
  </si>
  <si>
    <t>Mini croissant (à l'unité) - Commande de minimum 10 pièces</t>
  </si>
  <si>
    <t>Mini pain au chocolat (individually) - Minimum order of 10 pieces</t>
  </si>
  <si>
    <t>Mini croissant (individually) - Minimum order of 10 pieces</t>
  </si>
  <si>
    <t xml:space="preserve">Nom du stand / Company name: </t>
  </si>
  <si>
    <t>Date de livraison / delivery date:</t>
  </si>
  <si>
    <t>N° de SIRET / SIRET number:</t>
  </si>
  <si>
    <t>Nom du contact sur place / On-site contact:</t>
  </si>
  <si>
    <t>KIT Petit-Déjeuner Complet</t>
  </si>
  <si>
    <t>Full Breakfast Kit</t>
  </si>
  <si>
    <t>Lunch box salade du moment (340g)</t>
  </si>
  <si>
    <t>Sandwich Pain Viennois Thon, Crudités</t>
  </si>
  <si>
    <t>Viennese Bread Sandwich Tuna, Crudités</t>
  </si>
  <si>
    <t>Fraises TAGADA en bonbonnière (1kg)</t>
  </si>
  <si>
    <t>Chamalows en bonbonnière (600g)</t>
  </si>
  <si>
    <t>Bonbons crocodiles en bonbonnière (1,2kg)</t>
  </si>
  <si>
    <t>Dragibus en bonbonnière (1,3kg)</t>
  </si>
  <si>
    <t>TAGADA strawberries in a candy box (1kg)</t>
  </si>
  <si>
    <t>Dragibus in candy box (1,3kg)</t>
  </si>
  <si>
    <t>Mini financiers in candy box - 30 pieces</t>
  </si>
  <si>
    <t>Escapade tray - 62 pieces</t>
  </si>
  <si>
    <t xml:space="preserve">Sliced Deli Plate  +-1kg - Served with bread, knife and butter  </t>
  </si>
  <si>
    <t xml:space="preserve">Cheese plate +- 1kg - served with bread, knife and butter </t>
  </si>
  <si>
    <t>Sucre Buchettes 50 pièces</t>
  </si>
  <si>
    <t>Perrier 33cl x 24</t>
  </si>
  <si>
    <t>Perrier 75cl x 12</t>
  </si>
  <si>
    <t>Perrier Sparkling water 33cl x 24</t>
  </si>
  <si>
    <t>Perrier Sparkling water 72cl x 12</t>
  </si>
  <si>
    <t>Perrier 75 cl (in glass) per unit</t>
  </si>
  <si>
    <t xml:space="preserve">Kit fontaine + 1 bonbonne 18,9 litres + 100 gobelets </t>
  </si>
  <si>
    <t>Kit fontaine + 1 Water keg 18,9L + 100 glasses</t>
  </si>
  <si>
    <t>Vin Blanc / Chardonnay BIO, La Chevalière de chez Laroche 75 cl</t>
  </si>
  <si>
    <t>White Wine /  Chardonnay BIO, La Chevalière de chez Laroche 75 cl</t>
  </si>
  <si>
    <t>Apérol</t>
  </si>
  <si>
    <t>Martini Bianco ou Rosso 1L</t>
  </si>
  <si>
    <t>Apérol 70cl</t>
  </si>
  <si>
    <t>Porto 70cl</t>
  </si>
  <si>
    <t>Crémant d'Alsace ou de Bourgogne 75cl</t>
  </si>
  <si>
    <t>Prosecco Martini 75cl</t>
  </si>
  <si>
    <t>Crème de Cassis 1L</t>
  </si>
  <si>
    <t>Blackcurrant cream 1L</t>
  </si>
  <si>
    <t>Organic Compostable Plates 23cm diameter (50 units)</t>
  </si>
  <si>
    <t>Décapsuleur</t>
  </si>
  <si>
    <t>Decapper</t>
  </si>
  <si>
    <t>KIT de nettoyage</t>
  </si>
  <si>
    <t>Cleaning Kit</t>
  </si>
  <si>
    <t>KIT Pause Café</t>
  </si>
  <si>
    <t>Coffee Break Kit</t>
  </si>
  <si>
    <t>Lunch box sandwich viennois thon, crudités</t>
  </si>
  <si>
    <t>Viennese Bread Sandwich Tuna, Crudités Lunch Box</t>
  </si>
  <si>
    <t xml:space="preserve">Basket of raw vegetables 2kg with sauce </t>
  </si>
  <si>
    <t>ESPRIT AFTERWORK - AFTERWORK SPIRIT</t>
  </si>
  <si>
    <t>BAR - DRINKS</t>
  </si>
  <si>
    <t>Jour J</t>
  </si>
  <si>
    <t>Whisky 70cl</t>
  </si>
  <si>
    <t xml:space="preserve">Vodka 70 cl </t>
  </si>
  <si>
    <t xml:space="preserve">Rhum 70 cl </t>
  </si>
  <si>
    <t xml:space="preserve">J-1 avant 15h* </t>
  </si>
  <si>
    <t>J-3 avant 15h*</t>
  </si>
  <si>
    <t>Plateau 54 pièces</t>
  </si>
  <si>
    <t>54 pieces mix</t>
  </si>
  <si>
    <t>J-2 avant 15h</t>
  </si>
  <si>
    <t xml:space="preserve">Bière BLONDE LOCALE et ARTISANALE Brasserie LA FÉLICITÉ 33cl x 6 </t>
  </si>
  <si>
    <t>Bière BLANCHE LOCALE et ARTISANALE Brasserie LA FÉLICITÉ 33cl x 6</t>
  </si>
  <si>
    <t>LOCAL and ARTISANAL BLOND Beer 33cl x 6</t>
  </si>
  <si>
    <t>LOCAL and ARTISANAL WHITE Beer 33cl x 6</t>
  </si>
  <si>
    <t>LOCAL and ARTISANAL IPA Beer 33cl x 6</t>
  </si>
  <si>
    <t>Signature</t>
  </si>
  <si>
    <t>NOM / Prénom</t>
  </si>
  <si>
    <t>Accounting email address :</t>
  </si>
  <si>
    <t>Accounting phone number :</t>
  </si>
  <si>
    <r>
      <t>Boissons chaudes  -</t>
    </r>
    <r>
      <rPr>
        <b/>
        <i/>
        <sz val="16"/>
        <color rgb="FFFF0000"/>
        <rFont val="Calibri"/>
        <family val="2"/>
        <scheme val="minor"/>
      </rPr>
      <t xml:space="preserve"> Hot beverages</t>
    </r>
  </si>
  <si>
    <r>
      <t>Pause Café -</t>
    </r>
    <r>
      <rPr>
        <b/>
        <i/>
        <sz val="16"/>
        <color rgb="FFFF0000"/>
        <rFont val="Calibri"/>
        <family val="2"/>
        <scheme val="minor"/>
      </rPr>
      <t xml:space="preserve"> Coffee Break</t>
    </r>
  </si>
  <si>
    <r>
      <t xml:space="preserve">PAUSE-DEJEUNER - </t>
    </r>
    <r>
      <rPr>
        <b/>
        <i/>
        <sz val="16"/>
        <rFont val="Calibri"/>
        <family val="2"/>
        <scheme val="minor"/>
      </rPr>
      <t xml:space="preserve">LUNCH BREAK </t>
    </r>
  </si>
  <si>
    <r>
      <t xml:space="preserve">Sandwicherie - </t>
    </r>
    <r>
      <rPr>
        <b/>
        <i/>
        <sz val="16"/>
        <color rgb="FFFF0000"/>
        <rFont val="Calibri"/>
        <family val="2"/>
        <scheme val="minor"/>
      </rPr>
      <t>Sandwichery</t>
    </r>
  </si>
  <si>
    <r>
      <t xml:space="preserve">Nos gourmandises - </t>
    </r>
    <r>
      <rPr>
        <b/>
        <i/>
        <sz val="16"/>
        <color rgb="FFFF0000"/>
        <rFont val="Calibri"/>
        <family val="2"/>
        <scheme val="minor"/>
      </rPr>
      <t>Our delicacies</t>
    </r>
  </si>
  <si>
    <r>
      <t>Sushis -</t>
    </r>
    <r>
      <rPr>
        <b/>
        <i/>
        <sz val="16"/>
        <color rgb="FFFF0000"/>
        <rFont val="Calibri"/>
        <family val="2"/>
        <scheme val="minor"/>
      </rPr>
      <t xml:space="preserve"> Sushis </t>
    </r>
    <r>
      <rPr>
        <b/>
        <sz val="16"/>
        <color rgb="FFFF0000"/>
        <rFont val="Calibri"/>
        <family val="2"/>
        <scheme val="minor"/>
      </rPr>
      <t xml:space="preserve">By Japan Daily </t>
    </r>
  </si>
  <si>
    <r>
      <t xml:space="preserve">Plateau 12 pièces - </t>
    </r>
    <r>
      <rPr>
        <i/>
        <sz val="16"/>
        <rFont val="Calibri"/>
        <family val="2"/>
        <scheme val="minor"/>
      </rPr>
      <t>6 california saumon concombre, 6 sushis saumon</t>
    </r>
  </si>
  <si>
    <r>
      <t>Plateau 15 pièces -</t>
    </r>
    <r>
      <rPr>
        <i/>
        <sz val="16"/>
        <rFont val="Calibri"/>
        <family val="2"/>
        <scheme val="minor"/>
      </rPr>
      <t xml:space="preserve"> 3 sushis saumon, 3 california saumon concombre, 3 makis concombre, 3 makis saumon</t>
    </r>
    <r>
      <rPr>
        <sz val="16"/>
        <rFont val="Calibri"/>
        <family val="2"/>
        <scheme val="minor"/>
      </rPr>
      <t xml:space="preserve">, </t>
    </r>
    <r>
      <rPr>
        <i/>
        <sz val="16"/>
        <rFont val="Calibri"/>
        <family val="2"/>
        <scheme val="minor"/>
      </rPr>
      <t>3 rolls saumon</t>
    </r>
  </si>
  <si>
    <r>
      <t xml:space="preserve">Paniers Fraîcheur - </t>
    </r>
    <r>
      <rPr>
        <b/>
        <i/>
        <sz val="16"/>
        <color rgb="FFFF0000"/>
        <rFont val="Calibri"/>
        <family val="2"/>
        <scheme val="minor"/>
      </rPr>
      <t>Fresh Baskets</t>
    </r>
  </si>
  <si>
    <r>
      <t xml:space="preserve">Planche de charcuteries tranchées  +-1kg </t>
    </r>
    <r>
      <rPr>
        <i/>
        <sz val="16"/>
        <rFont val="Calibri"/>
        <family val="2"/>
        <scheme val="minor"/>
      </rPr>
      <t xml:space="preserve">- Servie avec pain, couteau et beurre  </t>
    </r>
  </si>
  <si>
    <r>
      <t>Planche de fromages +- 1kg  -</t>
    </r>
    <r>
      <rPr>
        <i/>
        <sz val="16"/>
        <rFont val="Calibri"/>
        <family val="2"/>
        <scheme val="minor"/>
      </rPr>
      <t xml:space="preserve"> servie avec pain, couteau et beurre </t>
    </r>
  </si>
  <si>
    <r>
      <t xml:space="preserve">Cocktail salées - </t>
    </r>
    <r>
      <rPr>
        <b/>
        <i/>
        <sz val="16"/>
        <color rgb="FFFF0000"/>
        <rFont val="Calibri"/>
        <family val="2"/>
        <scheme val="minor"/>
      </rPr>
      <t>Savory Cocktail</t>
    </r>
  </si>
  <si>
    <r>
      <t xml:space="preserve">Plateau EVASION </t>
    </r>
    <r>
      <rPr>
        <i/>
        <sz val="16"/>
        <rFont val="Calibri"/>
        <family val="2"/>
        <scheme val="minor"/>
      </rPr>
      <t xml:space="preserve">- 31 pièces </t>
    </r>
  </si>
  <si>
    <r>
      <t xml:space="preserve">Pain polaire surprise </t>
    </r>
    <r>
      <rPr>
        <i/>
        <sz val="16"/>
        <rFont val="Calibri"/>
        <family val="2"/>
        <scheme val="minor"/>
      </rPr>
      <t>48 pièces</t>
    </r>
  </si>
  <si>
    <r>
      <t xml:space="preserve">Cocktail sucrées - </t>
    </r>
    <r>
      <rPr>
        <b/>
        <i/>
        <sz val="16"/>
        <color rgb="FFFF0000"/>
        <rFont val="Calibri"/>
        <family val="2"/>
        <scheme val="minor"/>
      </rPr>
      <t>Sweet Cocktail</t>
    </r>
  </si>
  <si>
    <r>
      <t>Les vins -</t>
    </r>
    <r>
      <rPr>
        <b/>
        <i/>
        <sz val="16"/>
        <rFont val="Calibri"/>
        <family val="2"/>
        <scheme val="minor"/>
      </rPr>
      <t xml:space="preserve"> </t>
    </r>
    <r>
      <rPr>
        <b/>
        <i/>
        <sz val="16"/>
        <color rgb="FFFF0000"/>
        <rFont val="Calibri"/>
        <family val="2"/>
        <scheme val="minor"/>
      </rPr>
      <t>Wines</t>
    </r>
  </si>
  <si>
    <r>
      <t>Les Champagnes -</t>
    </r>
    <r>
      <rPr>
        <i/>
        <sz val="16"/>
        <rFont val="Calibri"/>
        <family val="2"/>
        <scheme val="minor"/>
      </rPr>
      <t xml:space="preserve"> </t>
    </r>
    <r>
      <rPr>
        <b/>
        <i/>
        <sz val="16"/>
        <color rgb="FFFF0000"/>
        <rFont val="Calibri"/>
        <family val="2"/>
        <scheme val="minor"/>
      </rPr>
      <t xml:space="preserve">Champagnes </t>
    </r>
  </si>
  <si>
    <r>
      <t xml:space="preserve">Les Bières - </t>
    </r>
    <r>
      <rPr>
        <b/>
        <i/>
        <sz val="16"/>
        <color rgb="FFFF0000"/>
        <rFont val="Calibri"/>
        <family val="2"/>
        <scheme val="minor"/>
      </rPr>
      <t>Beers</t>
    </r>
    <r>
      <rPr>
        <sz val="16"/>
        <rFont val="Calibri"/>
        <family val="2"/>
        <scheme val="minor"/>
      </rPr>
      <t xml:space="preserve"> </t>
    </r>
  </si>
  <si>
    <r>
      <t xml:space="preserve">Alcool - </t>
    </r>
    <r>
      <rPr>
        <b/>
        <i/>
        <sz val="16"/>
        <color rgb="FFFF0000"/>
        <rFont val="Calibri"/>
        <family val="2"/>
        <scheme val="minor"/>
      </rPr>
      <t>Alcohol</t>
    </r>
  </si>
  <si>
    <r>
      <t>BOISSONS</t>
    </r>
    <r>
      <rPr>
        <b/>
        <i/>
        <sz val="16"/>
        <rFont val="Calibri"/>
        <family val="2"/>
        <scheme val="minor"/>
      </rPr>
      <t xml:space="preserve"> - SOFT DRINKS </t>
    </r>
  </si>
  <si>
    <r>
      <t xml:space="preserve">Boissons fraiches - </t>
    </r>
    <r>
      <rPr>
        <b/>
        <i/>
        <sz val="16"/>
        <color rgb="FFFF0000"/>
        <rFont val="Calibri"/>
        <family val="2"/>
        <scheme val="minor"/>
      </rPr>
      <t xml:space="preserve">Fresh drinks </t>
    </r>
  </si>
  <si>
    <r>
      <t xml:space="preserve">Evian 150 cl </t>
    </r>
    <r>
      <rPr>
        <b/>
        <sz val="16"/>
        <rFont val="Calibri"/>
        <family val="2"/>
        <scheme val="minor"/>
      </rPr>
      <t>à l'unité</t>
    </r>
  </si>
  <si>
    <r>
      <t xml:space="preserve">Badoit 50 cl </t>
    </r>
    <r>
      <rPr>
        <b/>
        <sz val="16"/>
        <rFont val="Calibri"/>
        <family val="2"/>
        <scheme val="minor"/>
      </rPr>
      <t>à l'unité</t>
    </r>
  </si>
  <si>
    <r>
      <t xml:space="preserve">Perrier 75 cl (en verre) </t>
    </r>
    <r>
      <rPr>
        <b/>
        <sz val="16"/>
        <rFont val="Calibri"/>
        <family val="2"/>
        <scheme val="minor"/>
      </rPr>
      <t>à l'unité</t>
    </r>
  </si>
  <si>
    <r>
      <t>Glaçons -</t>
    </r>
    <r>
      <rPr>
        <b/>
        <i/>
        <sz val="16"/>
        <color rgb="FFFF0000"/>
        <rFont val="Calibri"/>
        <family val="2"/>
        <scheme val="minor"/>
      </rPr>
      <t xml:space="preserve"> Ice cubes </t>
    </r>
  </si>
  <si>
    <r>
      <t>Fontaines à eaux  -</t>
    </r>
    <r>
      <rPr>
        <b/>
        <i/>
        <sz val="16"/>
        <color rgb="FFFF0000"/>
        <rFont val="Calibri"/>
        <family val="2"/>
        <scheme val="minor"/>
      </rPr>
      <t xml:space="preserve"> Water dispenser kit </t>
    </r>
  </si>
  <si>
    <r>
      <t xml:space="preserve">MATERIELS ET SERVICES - </t>
    </r>
    <r>
      <rPr>
        <b/>
        <i/>
        <sz val="16"/>
        <rFont val="Calibri"/>
        <family val="2"/>
        <scheme val="minor"/>
      </rPr>
      <t xml:space="preserve">MATERIALS AND SERVICES </t>
    </r>
  </si>
  <si>
    <r>
      <t xml:space="preserve">Les Consommables - </t>
    </r>
    <r>
      <rPr>
        <b/>
        <i/>
        <sz val="16"/>
        <color rgb="FFFF0000"/>
        <rFont val="Calibri"/>
        <family val="2"/>
        <scheme val="minor"/>
      </rPr>
      <t>Consumables</t>
    </r>
    <r>
      <rPr>
        <b/>
        <sz val="16"/>
        <color rgb="FFFF0000"/>
        <rFont val="Calibri"/>
        <family val="2"/>
        <scheme val="minor"/>
      </rPr>
      <t xml:space="preserve"> </t>
    </r>
  </si>
  <si>
    <t>Kit 1 Box of 6 Bottles 
of Crémant + 1 bottle of Crème de Cassis</t>
  </si>
  <si>
    <r>
      <t xml:space="preserve">PETIT-DEJEUNER - </t>
    </r>
    <r>
      <rPr>
        <b/>
        <i/>
        <sz val="16"/>
        <rFont val="Calibri"/>
        <family val="2"/>
        <scheme val="minor"/>
      </rPr>
      <t xml:space="preserve">BREAKFAST </t>
    </r>
  </si>
  <si>
    <t>Lunch box sandwich club jambon, comté, sauce moutarde</t>
  </si>
  <si>
    <t>Ham and comté cheese club sandwich Lunch Box</t>
  </si>
  <si>
    <t xml:space="preserve">Lunch box sandwich club Poulet, Crudités, mayonnaise                                </t>
  </si>
  <si>
    <t>Chicken, raw vegetables, mayonnaise club sandwich Lunch Box</t>
  </si>
  <si>
    <t>Lunch box sandwich baguette jambon, emmental</t>
  </si>
  <si>
    <t>Sandwich Baguette jambon, beurre, emmental</t>
  </si>
  <si>
    <t xml:space="preserve">Club sandwich Poulet, Crudités, mayonnaise           </t>
  </si>
  <si>
    <t>Club Jambon, beurre, comté</t>
  </si>
  <si>
    <t xml:space="preserve">
</t>
  </si>
  <si>
    <t>Salade de lentilles vertes, légumes rôtis et feta</t>
  </si>
  <si>
    <t>Salade de Quinoa chackchouka et menthe</t>
  </si>
  <si>
    <t>Quinoa salad with chackchouka and mint</t>
  </si>
  <si>
    <t>Green lentil salad with roasted vegetables and feta cheese</t>
  </si>
  <si>
    <t>Salade César</t>
  </si>
  <si>
    <t>Caesar Salad</t>
  </si>
  <si>
    <t>Lunch box sandwich club Saumon, cream cheese et concombre</t>
  </si>
  <si>
    <t>Salmon, cream cheese, cucumber club sandwich Lunch Box</t>
  </si>
  <si>
    <t xml:space="preserve">Club sandwich Saumon, cream cheese, concombre                            </t>
  </si>
  <si>
    <t>Lunch box salade César (340g)</t>
  </si>
  <si>
    <r>
      <t xml:space="preserve">La Parade Gourmande </t>
    </r>
    <r>
      <rPr>
        <i/>
        <sz val="16"/>
        <rFont val="Calibri"/>
        <family val="2"/>
        <scheme val="minor"/>
      </rPr>
      <t xml:space="preserve">- 40 pièces </t>
    </r>
  </si>
  <si>
    <t>La Parade Gourmande  - 40 pieces</t>
  </si>
  <si>
    <t>Glaçons sac de 2kg</t>
  </si>
  <si>
    <t>Ice cubes 2kg</t>
  </si>
  <si>
    <t>TOTAL HT - HORS FRAIS DE LIVRAISON</t>
  </si>
  <si>
    <r>
      <t xml:space="preserve">Kit 2 Thermos (café et/ou thé : </t>
    </r>
    <r>
      <rPr>
        <b/>
        <sz val="16"/>
        <rFont val="Calibri"/>
        <family val="2"/>
        <scheme val="minor"/>
      </rPr>
      <t>A PRECISER DANS LA CASE COMMENTAIRE</t>
    </r>
    <r>
      <rPr>
        <sz val="16"/>
        <rFont val="Calibri"/>
        <family val="2"/>
        <scheme val="minor"/>
      </rPr>
      <t>) avec gobelets cartons, agitateurs bois et buchettes de sucre</t>
    </r>
  </si>
  <si>
    <t>Kit 2 Thermos flasks (coffee and/or tea: SPECIFY IN THE COMMENT BOX) with cardboard cups, wooden stirrers and sugar sachets</t>
  </si>
  <si>
    <t>Adresse de facturation /
Billing address :</t>
  </si>
  <si>
    <t xml:space="preserve">N° de stand / Booth Number: </t>
  </si>
  <si>
    <t xml:space="preserve">TVA intracommunautaire / VAT number: </t>
  </si>
  <si>
    <t>Numéro du contact / Phone number:</t>
  </si>
  <si>
    <r>
      <t xml:space="preserve">
</t>
    </r>
    <r>
      <rPr>
        <b/>
        <sz val="11"/>
        <color rgb="FFFF0000"/>
        <rFont val="Arial Narrow"/>
        <family val="2"/>
      </rPr>
      <t xml:space="preserve">TERMS AND CONDITIONS OF SALE </t>
    </r>
    <r>
      <rPr>
        <sz val="11"/>
        <color theme="1"/>
        <rFont val="Arial Narrow"/>
        <family val="2"/>
      </rPr>
      <t xml:space="preserve">
Please refer to the delivery times when placing your orders. If your order is not delivered on time, our sales teams will be happy to work with you to find solutions adapted to your needs. 
100% payment for all orders.
VAT at a reduced rate applicable in accordance with current legislation.
The prices indicated on the product price lists are exclusive of tax and delivery charges.
Delivery charges corresponding to 10% of the amount of the order excluding VAT, with a minimum of 10 euros excluding VAT per delivery </t>
    </r>
    <r>
      <rPr>
        <sz val="11"/>
        <color rgb="FFFF0000"/>
        <rFont val="Arial Narrow"/>
        <family val="2"/>
      </rPr>
      <t xml:space="preserve">(30-minute delivery slot).
</t>
    </r>
    <r>
      <rPr>
        <sz val="11"/>
        <color theme="1"/>
        <rFont val="Arial Narrow"/>
        <family val="2"/>
      </rPr>
      <t xml:space="preserve">
</t>
    </r>
    <r>
      <rPr>
        <b/>
        <sz val="11"/>
        <color rgb="FFFF0000"/>
        <rFont val="Arial Narrow"/>
        <family val="2"/>
      </rPr>
      <t xml:space="preserve">PAYMENT METHODS </t>
    </r>
    <r>
      <rPr>
        <sz val="11"/>
        <color rgb="FFFF0000"/>
        <rFont val="Arial Narrow"/>
        <family val="2"/>
      </rPr>
      <t xml:space="preserve">
</t>
    </r>
    <r>
      <rPr>
        <sz val="11"/>
        <color theme="1"/>
        <rFont val="Arial Narrow"/>
        <family val="2"/>
      </rPr>
      <t xml:space="preserve">Payment by credit card -CB, VISA, AMEX- (in person and online) or by bank transfer.
</t>
    </r>
    <r>
      <rPr>
        <b/>
        <sz val="11"/>
        <color rgb="FFFF0000"/>
        <rFont val="Arial Narrow"/>
        <family val="2"/>
      </rPr>
      <t>ADDITIONAL SERVICES</t>
    </r>
    <r>
      <rPr>
        <sz val="11"/>
        <color theme="1"/>
        <rFont val="Arial Narrow"/>
        <family val="2"/>
      </rPr>
      <t xml:space="preserve">
If you would like us to install a service on your stand or make a customised request, please do not hesitate to ask our sales teams. 
</t>
    </r>
    <r>
      <rPr>
        <b/>
        <sz val="11"/>
        <color rgb="FFFF0000"/>
        <rFont val="Arial Narrow"/>
        <family val="2"/>
      </rPr>
      <t xml:space="preserve">CONTACT </t>
    </r>
    <r>
      <rPr>
        <sz val="11"/>
        <color theme="1"/>
        <rFont val="Arial Narrow"/>
        <family val="2"/>
      </rPr>
      <t xml:space="preserve">
PHONE +33 1 48 63 33 45 
VSS@HORETO.COM
Bon appétit and enjoy the show! </t>
    </r>
  </si>
  <si>
    <r>
      <rPr>
        <b/>
        <sz val="11"/>
        <color rgb="FFFF0000"/>
        <rFont val="Calibri"/>
        <family val="2"/>
        <scheme val="minor"/>
      </rPr>
      <t xml:space="preserve">
CONDITIONS GENERALES DE VENTE </t>
    </r>
    <r>
      <rPr>
        <b/>
        <i/>
        <sz val="11"/>
        <color theme="1"/>
        <rFont val="Calibri"/>
        <family val="2"/>
        <scheme val="minor"/>
      </rPr>
      <t xml:space="preserve">
</t>
    </r>
    <r>
      <rPr>
        <sz val="11"/>
        <color theme="1"/>
        <rFont val="Calibri"/>
        <family val="2"/>
        <scheme val="minor"/>
      </rPr>
      <t xml:space="preserve">Merci de vous référer au délai de livraison pour passer vos commandes. Pour toute commande hors délai, nos équipes commerciales se feront un plaisir de trouver avec vous des solutions adaptées à vos besoins. 
Paiement à 100% pour toute validation de commande.
TVA à taux réduit applicable selon la législation en vigueur.
Les prix indiqués sur les tarifs des produits s’entendent hors taxes et hors frais de livraison
Frais de livraison correspondant à 10% du montant HT de la commande avec un minimum de 10€ HT par livraison </t>
    </r>
    <r>
      <rPr>
        <sz val="11"/>
        <color rgb="FFFF0000"/>
        <rFont val="Calibri"/>
        <family val="2"/>
        <scheme val="minor"/>
      </rPr>
      <t>(créneau de livraison de 1h)</t>
    </r>
    <r>
      <rPr>
        <sz val="11"/>
        <color theme="1"/>
        <rFont val="Calibri"/>
        <family val="2"/>
        <scheme val="minor"/>
      </rPr>
      <t xml:space="preserve">
</t>
    </r>
    <r>
      <rPr>
        <b/>
        <sz val="11"/>
        <color rgb="FFFF0000"/>
        <rFont val="Calibri"/>
        <family val="2"/>
        <scheme val="minor"/>
      </rPr>
      <t xml:space="preserve">MODALITES DE REGLEMENT </t>
    </r>
    <r>
      <rPr>
        <sz val="11"/>
        <color theme="1"/>
        <rFont val="Calibri"/>
        <family val="2"/>
        <scheme val="minor"/>
      </rPr>
      <t xml:space="preserve">
Règlement par CB, VISA, AMEX, espèces ou chèque.  
</t>
    </r>
    <r>
      <rPr>
        <b/>
        <sz val="11"/>
        <color theme="1"/>
        <rFont val="Calibri"/>
        <family val="2"/>
        <scheme val="minor"/>
      </rPr>
      <t xml:space="preserve">
</t>
    </r>
    <r>
      <rPr>
        <b/>
        <sz val="11"/>
        <color rgb="FFFF0000"/>
        <rFont val="Calibri"/>
        <family val="2"/>
        <scheme val="minor"/>
      </rPr>
      <t>SERVICES COMPLEMENTAIRES</t>
    </r>
    <r>
      <rPr>
        <sz val="11"/>
        <color theme="1"/>
        <rFont val="Calibri"/>
        <family val="2"/>
        <scheme val="minor"/>
      </rPr>
      <t xml:space="preserve">
Pour toute installation de prestation sur votre stand ou toute demande sur-mesure, n’hésitez pas à demander à nos équipes commerciales. 
</t>
    </r>
    <r>
      <rPr>
        <b/>
        <i/>
        <sz val="11"/>
        <color theme="1"/>
        <rFont val="Calibri"/>
        <family val="2"/>
        <scheme val="minor"/>
      </rPr>
      <t xml:space="preserve">
</t>
    </r>
    <r>
      <rPr>
        <b/>
        <sz val="11"/>
        <color rgb="FFFF0000"/>
        <rFont val="Calibri"/>
        <family val="2"/>
        <scheme val="minor"/>
      </rPr>
      <t xml:space="preserve">CONTACT VSS </t>
    </r>
    <r>
      <rPr>
        <sz val="11"/>
        <color theme="1"/>
        <rFont val="Calibri"/>
        <family val="2"/>
        <scheme val="minor"/>
      </rPr>
      <t xml:space="preserve">
PHONE +33 1 48 63 33 45 
VSS@HORETO.COM
</t>
    </r>
    <r>
      <rPr>
        <i/>
        <sz val="11"/>
        <color theme="1"/>
        <rFont val="Calibri"/>
        <family val="2"/>
        <scheme val="minor"/>
      </rPr>
      <t xml:space="preserve">Bon appétit et bon salon! </t>
    </r>
  </si>
  <si>
    <t xml:space="preserve">
COMMENTAIRES 
/ COMMENTS : </t>
  </si>
  <si>
    <r>
      <t xml:space="preserve">Panier repas - </t>
    </r>
    <r>
      <rPr>
        <b/>
        <i/>
        <sz val="16"/>
        <color rgb="FFFF0000"/>
        <rFont val="Calibri"/>
        <family val="2"/>
        <scheme val="minor"/>
      </rPr>
      <t xml:space="preserve">Lunch Box
</t>
    </r>
    <r>
      <rPr>
        <b/>
        <sz val="16"/>
        <color rgb="FFFF0000"/>
        <rFont val="Calibri"/>
        <family val="2"/>
        <scheme val="minor"/>
      </rPr>
      <t xml:space="preserve">Composés d'un sandwich, un paquet de chips, un dessert du jour et une bouteille d'eau minérale locale 50 cl - </t>
    </r>
  </si>
  <si>
    <t>Kit 1 Carton de 6 Bouteilles de Crémant +
1 bouteille de Crème de Cassis</t>
  </si>
  <si>
    <t>Sugar sticks 50 pieces</t>
  </si>
  <si>
    <t>Heure de livraison (Créneau de 1 heure) / Delivery time (1 hour slot) :</t>
  </si>
  <si>
    <t>Mini pain aux raisins (à l'unité) - Commande de minimum 10 pièces</t>
  </si>
  <si>
    <t>Mini chausson aux pommes (à l'unité) - 
Commande de minimum 10 pièces</t>
  </si>
  <si>
    <t>Mini pain aux raisins (individually) - Minimum order of 10 pieces</t>
  </si>
  <si>
    <t>Mini chausson aux pommes (individually) - Minimum order of 10 pieces</t>
  </si>
  <si>
    <t>Bouilloire électrique</t>
  </si>
  <si>
    <t>Electrical kettle</t>
  </si>
  <si>
    <t>Mini financiers en bonbonnière - 30 pièces</t>
  </si>
  <si>
    <t>Mini bouchons aux fruits - 30 pièces</t>
  </si>
  <si>
    <t>Mini fruits cake in candy box - 30 pieces</t>
  </si>
  <si>
    <t>Mini canelés in candy box - 30 pieces</t>
  </si>
  <si>
    <t>Chamalows in candy box (600g)</t>
  </si>
  <si>
    <t>Crocodiles sweets in candy box (1,2kg)</t>
  </si>
  <si>
    <t>Super French Fries sweets in candy box (1,2kg)</t>
  </si>
  <si>
    <t>Caesar salad Lunchbox  (340g)</t>
  </si>
  <si>
    <t>Salad of the moment Lunchbox  (340g)</t>
  </si>
  <si>
    <t>Crumble pomme speculoos (100g)</t>
  </si>
  <si>
    <t>Apple and speculoos crumble (100g)</t>
  </si>
  <si>
    <t>Yaourt gourmand aux fruits (150g)</t>
  </si>
  <si>
    <t>Gourmet Fruit yogurt (150g)</t>
  </si>
  <si>
    <t>Slice of gluten-free cake (80g)</t>
  </si>
  <si>
    <t>Organic, gluten-free Cookie (80g)</t>
  </si>
  <si>
    <t>Chocolate mousse (75g)</t>
  </si>
  <si>
    <t>Fruit salad (110g)</t>
  </si>
  <si>
    <t>Chips "La chips Française" (45g)</t>
  </si>
  <si>
    <t>Tranche de cake sans gluten (80g)</t>
  </si>
  <si>
    <t>Cookie au beurre bio sans gluten (80g)</t>
  </si>
  <si>
    <t>Mousse au chocolat (75g)</t>
  </si>
  <si>
    <t>Salade de fruits (110g)</t>
  </si>
  <si>
    <t>Paquet de Chips (45g)</t>
  </si>
  <si>
    <t>Panier repas "plat chaud bœuf"</t>
  </si>
  <si>
    <t>Panier repas "plat chaud poisson"</t>
  </si>
  <si>
    <t>Panier repas "plat chaud végétarien"</t>
  </si>
  <si>
    <t>Beef hot meal basket</t>
  </si>
  <si>
    <t>Fish hot meal basket</t>
  </si>
  <si>
    <t>Vegetarian hot meal basket</t>
  </si>
  <si>
    <t>Effiloché de joue de bœuf en parmentier</t>
  </si>
  <si>
    <t>Brandade de morue aux olives de Kalamata</t>
  </si>
  <si>
    <t>Curry de légumes au lait de coco</t>
  </si>
  <si>
    <t>Effiloché of beef cheek parmentier</t>
  </si>
  <si>
    <t>Cod brandade with Kalamata olives</t>
  </si>
  <si>
    <t>Vegetable curry with coconut milk</t>
  </si>
  <si>
    <t xml:space="preserve">Micro-ondes </t>
  </si>
  <si>
    <t>Microwave</t>
  </si>
  <si>
    <r>
      <rPr>
        <b/>
        <i/>
        <sz val="16"/>
        <color rgb="FFFF0000"/>
        <rFont val="Calibri"/>
        <family val="2"/>
        <scheme val="minor"/>
      </rPr>
      <t xml:space="preserve">Notre offre plat chaud - Our hot dish offer
</t>
    </r>
    <r>
      <rPr>
        <b/>
        <sz val="16"/>
        <color rgb="FFFF0000"/>
        <rFont val="Calibri"/>
        <family val="2"/>
        <scheme val="minor"/>
      </rPr>
      <t xml:space="preserve">Composés d'une entrée, un plat chaud (350g), un dessert, une boule de pain individuelle, une bouteille d'eau minérale locale 50cl et un kit couverts </t>
    </r>
  </si>
  <si>
    <r>
      <t xml:space="preserve">Plateaux repas - </t>
    </r>
    <r>
      <rPr>
        <b/>
        <i/>
        <sz val="16"/>
        <color rgb="FFFF0000"/>
        <rFont val="Calibri"/>
        <family val="2"/>
        <scheme val="minor"/>
      </rPr>
      <t xml:space="preserve">Meal Trays (COMMANDE DE 5 PLATEAUX MINIMUM) - (MINIMUM ORDER OF 5 TRAYS)
</t>
    </r>
    <r>
      <rPr>
        <b/>
        <sz val="16"/>
        <color rgb="FFFF0000"/>
        <rFont val="Calibri"/>
        <family val="2"/>
        <scheme val="minor"/>
      </rPr>
      <t xml:space="preserve">Composés d'une entrée, un plat, un fromage, un dessert, une boule de pain individuelle, une bouteille d'eau minérale locale 50cl et un kit couverts </t>
    </r>
  </si>
  <si>
    <t xml:space="preserve">Plateau de navettes - 12 pièces </t>
  </si>
  <si>
    <t>Turnip tray - 12 pieces</t>
  </si>
  <si>
    <t>Tartinables vegan (360g) - servis avec pain et couteaux</t>
  </si>
  <si>
    <t>Tartinables poisson (360g) - servis avec pain et couteaux</t>
  </si>
  <si>
    <t>Tartinables volaille (360g) - servis avec pain et couteaux</t>
  </si>
  <si>
    <t>Vegan spreads (360g) - served with bread and knives</t>
  </si>
  <si>
    <t>Fish spreads (360g) - served with bread and knives</t>
  </si>
  <si>
    <t>Poultry spreads (360g) - served with bread and knives</t>
  </si>
  <si>
    <t>Lingette rince doigts (sachets de 10 unités)</t>
  </si>
  <si>
    <t>Finger wipe (10 units)</t>
  </si>
  <si>
    <t>Bière IPA LOCALE et ARTISANALE Brasserie LA FÉLICITÉ 33cl x 6</t>
  </si>
  <si>
    <t>Ice tea 33cl x 24</t>
  </si>
  <si>
    <t>Orangina 33cl x 24</t>
  </si>
  <si>
    <t xml:space="preserve">Assiettes Bio Compostable 23cm de diamètre (pack de 50 unités) </t>
  </si>
  <si>
    <t>Mini creams 10 pieces</t>
  </si>
  <si>
    <t>Chicken, Raw Vegetables, Mayonnaise Baguette Sandwich</t>
  </si>
  <si>
    <t xml:space="preserve">Country ham, gorgonzola and arugula Baguette Sandwich </t>
  </si>
  <si>
    <t>Ham, butter, comté Club sandwich</t>
  </si>
  <si>
    <t xml:space="preserve">Salmon, cream cheese, cucumber Club sandwich </t>
  </si>
  <si>
    <t xml:space="preserve">Chicken, Crudités, mayonnaise Club sandwich </t>
  </si>
  <si>
    <t>Vin Rosé / Côté Presqu’ïle, Minuty Côtes de Provence 75cl</t>
  </si>
  <si>
    <t>Rosé Wine / Côté Presqu’ïle, Minuty Côtes de Provence 75cl</t>
  </si>
  <si>
    <t>Tartelette du moment (100g)</t>
  </si>
  <si>
    <t>Tartlet of the day (100g)</t>
  </si>
  <si>
    <t>Bonbons Super Frites en bonbonnière (1,2kg)</t>
  </si>
  <si>
    <r>
      <t>Plateau ESCAPADE</t>
    </r>
    <r>
      <rPr>
        <i/>
        <sz val="16"/>
        <rFont val="Calibri"/>
        <family val="2"/>
        <scheme val="minor"/>
      </rPr>
      <t xml:space="preserve"> - 62 pièces </t>
    </r>
  </si>
  <si>
    <t xml:space="preserve">Badoit 50cl x 30 </t>
  </si>
  <si>
    <t>Jus d'orange Pampryl 1L x 12</t>
  </si>
  <si>
    <t>Vin Rouge / Côtes du Rhône AOP - Grès de Gayanne BIO 75cl</t>
  </si>
  <si>
    <t>Côtes du Rhône AOP - Grès de Gayanne BIO 75cl</t>
  </si>
  <si>
    <t>Ricard 1L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</si>
</sst>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F800]dddd\,\ mmmm\ dd\,\ yyyy"/>
    <numFmt numFmtId="165" formatCode="[$-F400]h:mm:ss\ AM/PM"/>
    <numFmt numFmtId="166" formatCode="#,##0.00\ _€"/>
    <numFmt numFmtId="167" formatCode="###0;###0"/>
    <numFmt numFmtId="168" formatCode="#,##0.00\ &quot;€&quot;"/>
    <numFmt numFmtId="169" formatCode="0#&quot; &quot;##&quot; &quot;##&quot; &quot;##&quot; &quot;##"/>
  </numFmts>
  <fonts count="38" x14ac:knownFonts="1">
    <font>
      <sz val="11"/>
      <color theme="1"/>
      <name val="Calibri"/>
      <family val="2"/>
      <scheme val="minor"/>
    </font>
    <font>
      <sz val="11"/>
      <color theme="1"/>
      <name val="Arial Narrow"/>
      <family val="2"/>
    </font>
    <font>
      <sz val="11"/>
      <color theme="1"/>
      <name val="Calibri"/>
      <family val="2"/>
      <scheme val="minor"/>
    </font>
    <font>
      <b/>
      <sz val="16"/>
      <name val="Calibri"/>
      <family val="2"/>
      <scheme val="minor"/>
    </font>
    <font>
      <sz val="10"/>
      <color rgb="FF000000"/>
      <name val="Calibri"/>
      <family val="2"/>
      <scheme val="minor"/>
    </font>
    <font>
      <b/>
      <sz val="9"/>
      <name val="Calibri"/>
      <family val="2"/>
      <scheme val="minor"/>
    </font>
    <font>
      <sz val="6"/>
      <color rgb="FF000000"/>
      <name val="Calibri"/>
      <family val="2"/>
      <scheme val="minor"/>
    </font>
    <font>
      <sz val="18"/>
      <name val="Calibri"/>
      <family val="2"/>
      <scheme val="minor"/>
    </font>
    <font>
      <b/>
      <sz val="11"/>
      <color theme="1"/>
      <name val="Calibri"/>
      <family val="2"/>
      <scheme val="minor"/>
    </font>
    <font>
      <sz val="14"/>
      <name val="Calibri"/>
      <family val="2"/>
      <scheme val="minor"/>
    </font>
    <font>
      <i/>
      <sz val="14"/>
      <name val="Calibri"/>
      <family val="2"/>
      <scheme val="minor"/>
    </font>
    <font>
      <b/>
      <i/>
      <sz val="11"/>
      <color theme="1"/>
      <name val="Calibri"/>
      <family val="2"/>
      <scheme val="minor"/>
    </font>
    <font>
      <i/>
      <sz val="11"/>
      <color theme="1"/>
      <name val="Calibri"/>
      <family val="2"/>
      <scheme val="minor"/>
    </font>
    <font>
      <b/>
      <sz val="11"/>
      <color rgb="FFFF0000"/>
      <name val="Calibri"/>
      <family val="2"/>
      <scheme val="minor"/>
    </font>
    <font>
      <sz val="14"/>
      <color rgb="FF000000"/>
      <name val="Calibri"/>
      <family val="2"/>
      <scheme val="minor"/>
    </font>
    <font>
      <b/>
      <sz val="14"/>
      <color rgb="FF000000"/>
      <name val="Calibri"/>
      <family val="2"/>
      <scheme val="minor"/>
    </font>
    <font>
      <sz val="14"/>
      <color rgb="FFFF0000"/>
      <name val="Calibri"/>
      <family val="2"/>
      <scheme val="minor"/>
    </font>
    <font>
      <i/>
      <sz val="14"/>
      <color theme="1"/>
      <name val="Arial Narrow"/>
      <family val="2"/>
    </font>
    <font>
      <i/>
      <sz val="14"/>
      <color rgb="FF000000"/>
      <name val="Calibri"/>
      <family val="2"/>
      <scheme val="minor"/>
    </font>
    <font>
      <sz val="14"/>
      <color rgb="FF000000"/>
      <name val="Calibri"/>
      <family val="2"/>
    </font>
    <font>
      <sz val="11"/>
      <color rgb="FFFF0000"/>
      <name val="Calibri"/>
      <family val="2"/>
      <scheme val="minor"/>
    </font>
    <font>
      <b/>
      <sz val="18"/>
      <color rgb="FF000000"/>
      <name val="Calibri"/>
      <family val="2"/>
      <scheme val="minor"/>
    </font>
    <font>
      <b/>
      <sz val="18"/>
      <name val="Calibri"/>
      <family val="2"/>
      <scheme val="minor"/>
    </font>
    <font>
      <sz val="16"/>
      <color rgb="FF000000"/>
      <name val="Calibri"/>
      <family val="2"/>
      <scheme val="minor"/>
    </font>
    <font>
      <sz val="16"/>
      <name val="Calibri"/>
      <family val="2"/>
      <scheme val="minor"/>
    </font>
    <font>
      <b/>
      <sz val="17"/>
      <color rgb="FF000000"/>
      <name val="Calibri"/>
      <family val="2"/>
      <scheme val="minor"/>
    </font>
    <font>
      <b/>
      <sz val="17"/>
      <name val="Calibri"/>
      <family val="2"/>
      <scheme val="minor"/>
    </font>
    <font>
      <sz val="15"/>
      <color rgb="FF000000"/>
      <name val="Calibri"/>
      <family val="2"/>
      <scheme val="minor"/>
    </font>
    <font>
      <sz val="15"/>
      <name val="Calibri"/>
      <family val="2"/>
      <scheme val="minor"/>
    </font>
    <font>
      <i/>
      <sz val="16"/>
      <name val="Calibri"/>
      <family val="2"/>
      <scheme val="minor"/>
    </font>
    <font>
      <b/>
      <sz val="16"/>
      <color rgb="FFFF0000"/>
      <name val="Calibri"/>
      <family val="2"/>
      <scheme val="minor"/>
    </font>
    <font>
      <b/>
      <i/>
      <sz val="16"/>
      <color rgb="FFFF0000"/>
      <name val="Calibri"/>
      <family val="2"/>
      <scheme val="minor"/>
    </font>
    <font>
      <b/>
      <i/>
      <sz val="16"/>
      <name val="Calibri"/>
      <family val="2"/>
      <scheme val="minor"/>
    </font>
    <font>
      <b/>
      <u/>
      <sz val="16"/>
      <color rgb="FF000000"/>
      <name val="Calibri"/>
      <family val="2"/>
      <scheme val="minor"/>
    </font>
    <font>
      <b/>
      <sz val="16"/>
      <color rgb="FF000000"/>
      <name val="Calibri"/>
      <family val="2"/>
      <scheme val="minor"/>
    </font>
    <font>
      <b/>
      <sz val="24"/>
      <name val="Calibri"/>
      <family val="2"/>
      <scheme val="minor"/>
    </font>
    <font>
      <b/>
      <sz val="11"/>
      <color rgb="FFFF0000"/>
      <name val="Arial Narrow"/>
      <family val="2"/>
    </font>
    <font>
      <sz val="11"/>
      <color rgb="FFFF0000"/>
      <name val="Arial Narrow"/>
      <family val="2"/>
    </font>
  </fonts>
  <fills count="6">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thin">
        <color auto="1"/>
      </left>
      <right style="thin">
        <color auto="1"/>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125">
    <xf numFmtId="0" fontId="0" fillId="0" borderId="0" xfId="0"/>
    <xf numFmtId="0" fontId="4" fillId="0" borderId="0" xfId="0" applyFont="1" applyAlignment="1">
      <alignment horizontal="left" vertical="center"/>
    </xf>
    <xf numFmtId="0" fontId="6" fillId="0" borderId="0" xfId="0" applyFont="1" applyAlignment="1">
      <alignment horizontal="left" vertical="center"/>
    </xf>
    <xf numFmtId="44" fontId="4" fillId="0" borderId="0" xfId="1" applyFont="1" applyAlignment="1">
      <alignment horizontal="left" vertical="center"/>
    </xf>
    <xf numFmtId="0" fontId="4" fillId="0" borderId="0" xfId="0" applyFont="1" applyAlignment="1">
      <alignment horizontal="right" vertical="center"/>
    </xf>
    <xf numFmtId="0" fontId="1" fillId="0" borderId="0" xfId="0" applyFont="1" applyAlignment="1">
      <alignment horizontal="center" vertical="top" wrapText="1"/>
    </xf>
    <xf numFmtId="0" fontId="1" fillId="0" borderId="0" xfId="0" applyFont="1" applyAlignment="1">
      <alignment vertical="top" wrapText="1"/>
    </xf>
    <xf numFmtId="0" fontId="4" fillId="0" borderId="0" xfId="0" applyFont="1" applyAlignment="1">
      <alignment horizontal="center" vertical="center"/>
    </xf>
    <xf numFmtId="0" fontId="7" fillId="3" borderId="0" xfId="0" applyFont="1" applyFill="1" applyAlignment="1">
      <alignment vertical="center" wrapText="1"/>
    </xf>
    <xf numFmtId="0" fontId="4" fillId="0" borderId="0" xfId="0" applyFont="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14" fillId="3" borderId="0" xfId="0" applyFont="1" applyFill="1" applyAlignment="1">
      <alignment horizontal="left" vertical="center"/>
    </xf>
    <xf numFmtId="0" fontId="16" fillId="3" borderId="0" xfId="0" applyFont="1" applyFill="1" applyAlignment="1">
      <alignment horizontal="left" vertical="center"/>
    </xf>
    <xf numFmtId="0" fontId="14" fillId="0" borderId="0" xfId="0" applyFont="1" applyAlignment="1">
      <alignment horizontal="left" vertical="center"/>
    </xf>
    <xf numFmtId="0" fontId="9" fillId="3" borderId="0" xfId="0" applyFont="1" applyFill="1" applyAlignment="1">
      <alignment horizontal="center" vertical="center" wrapText="1"/>
    </xf>
    <xf numFmtId="0" fontId="10" fillId="3" borderId="0" xfId="0" applyFont="1" applyFill="1" applyAlignment="1">
      <alignment horizontal="center" vertical="center" wrapText="1"/>
    </xf>
    <xf numFmtId="0" fontId="14" fillId="3" borderId="0" xfId="0" applyFont="1" applyFill="1" applyAlignment="1">
      <alignment horizontal="center" vertical="center"/>
    </xf>
    <xf numFmtId="44" fontId="14" fillId="3" borderId="0" xfId="1" applyFont="1" applyFill="1" applyBorder="1" applyAlignment="1">
      <alignment horizontal="right" vertical="center" wrapText="1"/>
    </xf>
    <xf numFmtId="168" fontId="14" fillId="3" borderId="0" xfId="0" applyNumberFormat="1" applyFont="1" applyFill="1" applyAlignment="1">
      <alignment horizontal="right" vertical="center"/>
    </xf>
    <xf numFmtId="0" fontId="17" fillId="0" borderId="0" xfId="0" applyFont="1"/>
    <xf numFmtId="0" fontId="14" fillId="3" borderId="0" xfId="0" applyFont="1" applyFill="1" applyAlignment="1">
      <alignment vertical="center"/>
    </xf>
    <xf numFmtId="0" fontId="18" fillId="3" borderId="0" xfId="0" applyFont="1" applyFill="1" applyAlignment="1">
      <alignment vertical="center"/>
    </xf>
    <xf numFmtId="0" fontId="15" fillId="3" borderId="0" xfId="0" applyFont="1" applyFill="1" applyAlignment="1">
      <alignment vertical="center"/>
    </xf>
    <xf numFmtId="168" fontId="15" fillId="5" borderId="22" xfId="0" applyNumberFormat="1" applyFont="1" applyFill="1" applyBorder="1" applyAlignment="1">
      <alignment horizontal="right" vertical="center"/>
    </xf>
    <xf numFmtId="168" fontId="14" fillId="3" borderId="22" xfId="0" applyNumberFormat="1" applyFont="1" applyFill="1" applyBorder="1" applyAlignment="1">
      <alignment horizontal="right" vertical="center"/>
    </xf>
    <xf numFmtId="168" fontId="18" fillId="3" borderId="22" xfId="0" applyNumberFormat="1" applyFont="1" applyFill="1" applyBorder="1" applyAlignment="1">
      <alignment horizontal="right" vertical="center"/>
    </xf>
    <xf numFmtId="168" fontId="14" fillId="3" borderId="26" xfId="0" applyNumberFormat="1" applyFont="1" applyFill="1" applyBorder="1" applyAlignment="1">
      <alignment horizontal="right" vertical="center"/>
    </xf>
    <xf numFmtId="0" fontId="5" fillId="0" borderId="0" xfId="0" applyFont="1" applyAlignment="1" applyProtection="1">
      <alignment horizontal="center" vertical="center" wrapText="1"/>
      <protection locked="0"/>
    </xf>
    <xf numFmtId="0" fontId="9" fillId="3" borderId="0" xfId="0" applyFont="1" applyFill="1" applyAlignment="1">
      <alignment vertical="center" wrapText="1"/>
    </xf>
    <xf numFmtId="0" fontId="3" fillId="0" borderId="12" xfId="0" applyFont="1" applyBorder="1" applyAlignment="1">
      <alignment wrapText="1"/>
    </xf>
    <xf numFmtId="0" fontId="3" fillId="0" borderId="11" xfId="0" applyFont="1" applyBorder="1" applyAlignment="1">
      <alignment wrapText="1"/>
    </xf>
    <xf numFmtId="0" fontId="3" fillId="0" borderId="13" xfId="0" applyFont="1" applyBorder="1" applyAlignment="1">
      <alignment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4" fillId="0" borderId="20" xfId="0" applyFont="1" applyBorder="1" applyAlignment="1">
      <alignment horizontal="left" vertical="center"/>
    </xf>
    <xf numFmtId="0" fontId="4" fillId="0" borderId="20" xfId="0" applyFont="1" applyBorder="1" applyAlignment="1">
      <alignment horizontal="center" vertical="center"/>
    </xf>
    <xf numFmtId="44" fontId="4" fillId="0" borderId="21" xfId="1" applyFont="1" applyBorder="1" applyAlignment="1" applyProtection="1">
      <alignment horizontal="left" vertical="center"/>
    </xf>
    <xf numFmtId="0" fontId="6" fillId="0" borderId="20" xfId="0" applyFont="1" applyBorder="1" applyAlignment="1">
      <alignment horizontal="left" vertical="center"/>
    </xf>
    <xf numFmtId="0" fontId="15" fillId="3" borderId="22" xfId="0" applyFont="1" applyFill="1" applyBorder="1" applyAlignment="1">
      <alignment horizontal="center" vertical="center"/>
    </xf>
    <xf numFmtId="0" fontId="25" fillId="0" borderId="9" xfId="0" applyFont="1" applyBorder="1" applyAlignment="1" applyProtection="1">
      <alignment horizontal="right" vertical="center"/>
      <protection locked="0"/>
    </xf>
    <xf numFmtId="164" fontId="25" fillId="0" borderId="9" xfId="0" applyNumberFormat="1" applyFont="1" applyBorder="1" applyAlignment="1" applyProtection="1">
      <alignment horizontal="right" vertical="center"/>
      <protection locked="0"/>
    </xf>
    <xf numFmtId="165" fontId="26" fillId="0" borderId="9" xfId="0" applyNumberFormat="1" applyFont="1" applyBorder="1" applyAlignment="1" applyProtection="1">
      <alignment horizontal="right" vertical="center"/>
      <protection locked="0"/>
    </xf>
    <xf numFmtId="0" fontId="25" fillId="0" borderId="0" xfId="0" applyFont="1" applyAlignment="1" applyProtection="1">
      <alignment horizontal="right" vertical="center"/>
      <protection locked="0"/>
    </xf>
    <xf numFmtId="169" fontId="25" fillId="0" borderId="9" xfId="0" applyNumberFormat="1" applyFont="1" applyBorder="1" applyAlignment="1" applyProtection="1">
      <alignment horizontal="right" vertical="center"/>
      <protection locked="0"/>
    </xf>
    <xf numFmtId="0" fontId="27" fillId="0" borderId="8" xfId="0" applyFont="1" applyBorder="1" applyAlignment="1">
      <alignment vertical="center"/>
    </xf>
    <xf numFmtId="0" fontId="28" fillId="0" borderId="8" xfId="0" applyFont="1" applyBorder="1" applyAlignment="1">
      <alignment vertical="center"/>
    </xf>
    <xf numFmtId="0" fontId="27" fillId="0" borderId="8" xfId="0" applyFont="1" applyBorder="1" applyAlignment="1">
      <alignment horizontal="left" vertical="center"/>
    </xf>
    <xf numFmtId="167" fontId="23" fillId="3" borderId="14" xfId="0" applyNumberFormat="1" applyFont="1" applyFill="1" applyBorder="1" applyAlignment="1">
      <alignment horizontal="center" vertical="center" wrapText="1"/>
    </xf>
    <xf numFmtId="0" fontId="24" fillId="3" borderId="15" xfId="0" applyFont="1" applyFill="1" applyBorder="1" applyAlignment="1">
      <alignment vertical="center" wrapText="1"/>
    </xf>
    <xf numFmtId="0" fontId="24" fillId="3" borderId="15" xfId="0" applyFont="1" applyFill="1" applyBorder="1" applyAlignment="1">
      <alignment horizontal="center" vertical="center" wrapText="1"/>
    </xf>
    <xf numFmtId="44" fontId="23" fillId="3" borderId="15" xfId="1" applyFont="1" applyFill="1" applyBorder="1" applyAlignment="1">
      <alignment horizontal="right" vertical="center" wrapText="1"/>
    </xf>
    <xf numFmtId="168" fontId="23" fillId="3" borderId="16" xfId="0" applyNumberFormat="1" applyFont="1" applyFill="1" applyBorder="1" applyAlignment="1">
      <alignment horizontal="right" vertical="center"/>
    </xf>
    <xf numFmtId="167" fontId="23" fillId="3" borderId="17" xfId="0" applyNumberFormat="1" applyFont="1" applyFill="1" applyBorder="1" applyAlignment="1">
      <alignment horizontal="center" vertical="center" wrapText="1"/>
    </xf>
    <xf numFmtId="0" fontId="24" fillId="3" borderId="1" xfId="0" applyFont="1" applyFill="1" applyBorder="1" applyAlignment="1">
      <alignment vertical="center" wrapText="1"/>
    </xf>
    <xf numFmtId="0" fontId="24" fillId="3" borderId="1" xfId="0" applyFont="1" applyFill="1" applyBorder="1" applyAlignment="1">
      <alignment horizontal="center" vertical="center" wrapText="1"/>
    </xf>
    <xf numFmtId="44" fontId="23" fillId="3" borderId="1" xfId="1" applyFont="1" applyFill="1" applyBorder="1" applyAlignment="1">
      <alignment horizontal="right" vertical="center" wrapText="1"/>
    </xf>
    <xf numFmtId="167" fontId="23" fillId="3" borderId="19" xfId="0" applyNumberFormat="1" applyFont="1" applyFill="1" applyBorder="1" applyAlignment="1">
      <alignment horizontal="center" vertical="center" wrapText="1"/>
    </xf>
    <xf numFmtId="0" fontId="24" fillId="3" borderId="2" xfId="0" applyFont="1" applyFill="1" applyBorder="1" applyAlignment="1">
      <alignment vertical="center" wrapText="1"/>
    </xf>
    <xf numFmtId="0" fontId="24" fillId="3" borderId="2" xfId="0" applyFont="1" applyFill="1" applyBorder="1" applyAlignment="1">
      <alignment horizontal="center" vertical="center" wrapText="1"/>
    </xf>
    <xf numFmtId="44" fontId="23" fillId="3" borderId="2" xfId="1" applyFont="1" applyFill="1" applyBorder="1" applyAlignment="1">
      <alignment horizontal="right" vertical="center" wrapText="1"/>
    </xf>
    <xf numFmtId="168" fontId="23" fillId="3" borderId="18" xfId="0" applyNumberFormat="1" applyFont="1" applyFill="1" applyBorder="1" applyAlignment="1">
      <alignment horizontal="right" vertical="center"/>
    </xf>
    <xf numFmtId="0" fontId="24" fillId="3" borderId="27" xfId="0" applyFont="1" applyFill="1" applyBorder="1" applyAlignment="1">
      <alignment vertical="center" wrapText="1"/>
    </xf>
    <xf numFmtId="0" fontId="22" fillId="0" borderId="10" xfId="0" applyFont="1" applyBorder="1" applyAlignment="1">
      <alignment horizontal="left"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44" fontId="22" fillId="0" borderId="10" xfId="1" applyFont="1" applyFill="1" applyBorder="1" applyAlignment="1" applyProtection="1">
      <alignment horizontal="center" vertical="center" wrapText="1"/>
    </xf>
    <xf numFmtId="166" fontId="22" fillId="0" borderId="13" xfId="0" applyNumberFormat="1" applyFont="1" applyBorder="1" applyAlignment="1">
      <alignment horizontal="center" vertical="center" wrapText="1"/>
    </xf>
    <xf numFmtId="0" fontId="21" fillId="0" borderId="0" xfId="0" applyFont="1" applyAlignment="1">
      <alignment horizontal="center" vertical="center"/>
    </xf>
    <xf numFmtId="0" fontId="24" fillId="3" borderId="0" xfId="0" applyFont="1" applyFill="1" applyAlignment="1">
      <alignment vertical="center"/>
    </xf>
    <xf numFmtId="167" fontId="23" fillId="3" borderId="31" xfId="0" applyNumberFormat="1" applyFont="1" applyFill="1" applyBorder="1" applyAlignment="1" applyProtection="1">
      <alignment horizontal="center" vertical="center" wrapText="1"/>
      <protection locked="0"/>
    </xf>
    <xf numFmtId="167" fontId="23" fillId="3" borderId="9" xfId="0" applyNumberFormat="1" applyFont="1" applyFill="1" applyBorder="1" applyAlignment="1" applyProtection="1">
      <alignment horizontal="center" vertical="center" wrapText="1"/>
      <protection locked="0"/>
    </xf>
    <xf numFmtId="167" fontId="23" fillId="3" borderId="32" xfId="0" applyNumberFormat="1" applyFont="1" applyFill="1" applyBorder="1" applyAlignment="1" applyProtection="1">
      <alignment horizontal="center" vertical="center" wrapText="1"/>
      <protection locked="0"/>
    </xf>
    <xf numFmtId="167" fontId="23" fillId="3" borderId="1" xfId="0" applyNumberFormat="1" applyFont="1" applyFill="1" applyBorder="1" applyAlignment="1" applyProtection="1">
      <alignment horizontal="center" vertical="center" wrapText="1"/>
      <protection locked="0"/>
    </xf>
    <xf numFmtId="167" fontId="23" fillId="3" borderId="33" xfId="0" applyNumberFormat="1" applyFont="1" applyFill="1" applyBorder="1" applyAlignment="1" applyProtection="1">
      <alignment horizontal="center" vertical="center" wrapText="1"/>
      <protection locked="0"/>
    </xf>
    <xf numFmtId="0" fontId="4" fillId="0" borderId="6" xfId="0" applyFont="1" applyBorder="1" applyAlignment="1">
      <alignment horizontal="left" vertical="center"/>
    </xf>
    <xf numFmtId="0" fontId="23" fillId="3" borderId="0" xfId="0" applyFont="1" applyFill="1" applyAlignment="1">
      <alignment horizontal="center" vertical="center"/>
    </xf>
    <xf numFmtId="167" fontId="23" fillId="3" borderId="36" xfId="0" applyNumberFormat="1" applyFont="1" applyFill="1" applyBorder="1" applyAlignment="1" applyProtection="1">
      <alignment horizontal="center" vertical="center" wrapText="1"/>
      <protection locked="0"/>
    </xf>
    <xf numFmtId="0" fontId="24" fillId="3" borderId="36" xfId="0" applyFont="1" applyFill="1" applyBorder="1" applyAlignment="1">
      <alignment vertical="center" wrapText="1"/>
    </xf>
    <xf numFmtId="0" fontId="24" fillId="3" borderId="36" xfId="0" applyFont="1" applyFill="1" applyBorder="1" applyAlignment="1">
      <alignment horizontal="center" vertical="center" wrapText="1"/>
    </xf>
    <xf numFmtId="44" fontId="23" fillId="3" borderId="36" xfId="1" applyFont="1" applyFill="1" applyBorder="1" applyAlignment="1">
      <alignment horizontal="right" vertical="center" wrapText="1"/>
    </xf>
    <xf numFmtId="168" fontId="23" fillId="3" borderId="37" xfId="0" applyNumberFormat="1" applyFont="1" applyFill="1" applyBorder="1" applyAlignment="1">
      <alignment horizontal="right" vertical="center"/>
    </xf>
    <xf numFmtId="0" fontId="27" fillId="0" borderId="8" xfId="0" applyFont="1" applyBorder="1" applyAlignment="1">
      <alignment horizontal="left" vertical="center" wrapText="1"/>
    </xf>
    <xf numFmtId="0" fontId="28" fillId="0" borderId="8" xfId="0" applyFont="1" applyBorder="1" applyAlignment="1">
      <alignment vertical="center" wrapText="1"/>
    </xf>
    <xf numFmtId="0" fontId="22" fillId="0" borderId="10" xfId="0" applyFont="1" applyBorder="1" applyAlignment="1">
      <alignment horizontal="center" vertical="center" wrapText="1"/>
    </xf>
    <xf numFmtId="167" fontId="23" fillId="3" borderId="1" xfId="0" applyNumberFormat="1"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0" fillId="4" borderId="23"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36" xfId="0" applyFont="1" applyFill="1" applyBorder="1" applyAlignment="1">
      <alignment horizontal="center" vertical="center" wrapText="1"/>
    </xf>
    <xf numFmtId="0" fontId="15" fillId="3" borderId="0" xfId="0" applyFont="1" applyFill="1" applyAlignment="1">
      <alignment horizontal="right" vertical="center"/>
    </xf>
    <xf numFmtId="0" fontId="14" fillId="3" borderId="0" xfId="0" applyFont="1" applyFill="1" applyAlignment="1">
      <alignment horizontal="right" vertical="center"/>
    </xf>
    <xf numFmtId="0" fontId="18" fillId="3" borderId="0" xfId="0" applyFont="1" applyFill="1" applyAlignment="1">
      <alignment horizontal="right" vertical="center"/>
    </xf>
    <xf numFmtId="0" fontId="18" fillId="3" borderId="28" xfId="0" applyFont="1" applyFill="1" applyBorder="1" applyAlignment="1" applyProtection="1">
      <alignment horizontal="center" vertical="center"/>
      <protection locked="0"/>
    </xf>
    <xf numFmtId="0" fontId="18" fillId="3" borderId="29" xfId="0" applyFont="1" applyFill="1" applyBorder="1" applyAlignment="1" applyProtection="1">
      <alignment horizontal="center" vertical="center"/>
      <protection locked="0"/>
    </xf>
    <xf numFmtId="0" fontId="18" fillId="3" borderId="30" xfId="0" applyFont="1" applyFill="1" applyBorder="1" applyAlignment="1" applyProtection="1">
      <alignment horizontal="center" vertical="center"/>
      <protection locked="0"/>
    </xf>
    <xf numFmtId="0" fontId="29" fillId="3" borderId="2"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29" fillId="3" borderId="15" xfId="0" applyFont="1" applyFill="1" applyBorder="1" applyAlignment="1">
      <alignment horizontal="center" vertical="center"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35" fillId="4" borderId="3" xfId="0" applyFont="1" applyFill="1" applyBorder="1" applyAlignment="1">
      <alignment horizontal="center" vertical="center" wrapText="1"/>
    </xf>
    <xf numFmtId="0" fontId="35" fillId="4" borderId="4" xfId="0" applyFont="1" applyFill="1" applyBorder="1" applyAlignment="1">
      <alignment horizontal="center" vertical="center" wrapText="1"/>
    </xf>
    <xf numFmtId="0" fontId="35" fillId="4" borderId="5" xfId="0" applyFont="1" applyFill="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pplyProtection="1">
      <alignment horizontal="center" vertical="center" wrapText="1"/>
      <protection locked="0"/>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0" xfId="0" applyFont="1" applyAlignment="1">
      <alignment horizontal="center" vertical="center" wrapText="1"/>
    </xf>
    <xf numFmtId="0" fontId="33" fillId="0" borderId="34" xfId="0" applyFont="1" applyBorder="1" applyAlignment="1">
      <alignment horizontal="center" vertical="top" wrapText="1"/>
    </xf>
    <xf numFmtId="0" fontId="33" fillId="0" borderId="35" xfId="0" applyFont="1" applyBorder="1" applyAlignment="1">
      <alignment horizontal="center" vertical="top" wrapText="1"/>
    </xf>
    <xf numFmtId="0" fontId="34" fillId="0" borderId="3" xfId="0" applyFont="1" applyBorder="1" applyAlignment="1" applyProtection="1">
      <alignment horizontal="center" vertical="top" wrapText="1"/>
      <protection locked="0"/>
    </xf>
    <xf numFmtId="0" fontId="34" fillId="0" borderId="4" xfId="0" applyFont="1" applyBorder="1" applyAlignment="1" applyProtection="1">
      <alignment horizontal="center" vertical="top"/>
      <protection locked="0"/>
    </xf>
    <xf numFmtId="0" fontId="34" fillId="0" borderId="5" xfId="0" applyFont="1" applyBorder="1" applyAlignment="1" applyProtection="1">
      <alignment horizontal="center" vertical="top"/>
      <protection locked="0"/>
    </xf>
    <xf numFmtId="0" fontId="3" fillId="0" borderId="0" xfId="0" applyFont="1" applyAlignment="1">
      <alignment horizontal="center" vertical="center" wrapText="1"/>
    </xf>
  </cellXfs>
  <cellStyles count="2">
    <cellStyle name="Monétaire" xfId="1" builtinId="4"/>
    <cellStyle name="Normal" xfId="0" builtinId="0"/>
  </cellStyles>
  <dxfs count="0"/>
  <tableStyles count="0" defaultTableStyle="TableStyleMedium2" defaultPivotStyle="PivotStyleLight16"/>
  <colors>
    <mruColors>
      <color rgb="FFA9EF93"/>
      <color rgb="FFB6DDA5"/>
      <color rgb="FF35C81C"/>
      <color rgb="FF29BB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1001528</xdr:colOff>
      <xdr:row>4</xdr:row>
      <xdr:rowOff>274381</xdr:rowOff>
    </xdr:from>
    <xdr:to>
      <xdr:col>7</xdr:col>
      <xdr:colOff>427809</xdr:colOff>
      <xdr:row>8</xdr:row>
      <xdr:rowOff>91747</xdr:rowOff>
    </xdr:to>
    <xdr:pic>
      <xdr:nvPicPr>
        <xdr:cNvPr id="2" name="Image 1">
          <a:extLst>
            <a:ext uri="{FF2B5EF4-FFF2-40B4-BE49-F238E27FC236}">
              <a16:creationId xmlns:a16="http://schemas.microsoft.com/office/drawing/2014/main" id="{4186FC31-B404-4AE5-AEFD-0FE0975050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49742" y="2206595"/>
          <a:ext cx="2106888" cy="18312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169334</xdr:colOff>
      <xdr:row>0</xdr:row>
      <xdr:rowOff>222250</xdr:rowOff>
    </xdr:from>
    <xdr:to>
      <xdr:col>12</xdr:col>
      <xdr:colOff>380999</xdr:colOff>
      <xdr:row>2</xdr:row>
      <xdr:rowOff>211667</xdr:rowOff>
    </xdr:to>
    <xdr:sp macro="[0]!Impression" textlink="">
      <xdr:nvSpPr>
        <xdr:cNvPr id="4" name="Rectangle 3">
          <a:extLst>
            <a:ext uri="{FF2B5EF4-FFF2-40B4-BE49-F238E27FC236}">
              <a16:creationId xmlns:a16="http://schemas.microsoft.com/office/drawing/2014/main" id="{57185523-3B11-445A-A5F4-E21578CA0BA3}"/>
            </a:ext>
          </a:extLst>
        </xdr:cNvPr>
        <xdr:cNvSpPr/>
      </xdr:nvSpPr>
      <xdr:spPr>
        <a:xfrm>
          <a:off x="15988454" y="222250"/>
          <a:ext cx="1308945" cy="499957"/>
        </a:xfrm>
        <a:prstGeom prst="rect">
          <a:avLst/>
        </a:prstGeom>
        <a:gradFill>
          <a:gsLst>
            <a:gs pos="24000">
              <a:srgbClr val="959BAE"/>
            </a:gs>
            <a:gs pos="2000">
              <a:srgbClr val="0070C0"/>
            </a:gs>
            <a:gs pos="50000">
              <a:schemeClr val="accent6">
                <a:lumMod val="105000"/>
                <a:satMod val="103000"/>
                <a:tint val="73000"/>
              </a:schemeClr>
            </a:gs>
            <a:gs pos="100000">
              <a:schemeClr val="accent6">
                <a:lumMod val="105000"/>
                <a:satMod val="109000"/>
                <a:tint val="81000"/>
              </a:schemeClr>
            </a:gs>
          </a:gsLst>
        </a:gra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fr-FR" sz="1600" b="1"/>
            <a:t>IMPRESSION</a:t>
          </a:r>
          <a:endParaRPr lang="fr-FR" sz="1100" b="1"/>
        </a:p>
      </xdr:txBody>
    </xdr:sp>
    <xdr:clientData/>
  </xdr:twoCellAnchor>
  <xdr:twoCellAnchor>
    <xdr:from>
      <xdr:col>10</xdr:col>
      <xdr:colOff>137583</xdr:colOff>
      <xdr:row>3</xdr:row>
      <xdr:rowOff>63500</xdr:rowOff>
    </xdr:from>
    <xdr:to>
      <xdr:col>13</xdr:col>
      <xdr:colOff>31750</xdr:colOff>
      <xdr:row>5</xdr:row>
      <xdr:rowOff>169333</xdr:rowOff>
    </xdr:to>
    <xdr:sp macro="[0]!BDC" textlink="">
      <xdr:nvSpPr>
        <xdr:cNvPr id="5" name="Rectangle 4">
          <a:extLst>
            <a:ext uri="{FF2B5EF4-FFF2-40B4-BE49-F238E27FC236}">
              <a16:creationId xmlns:a16="http://schemas.microsoft.com/office/drawing/2014/main" id="{95D785DA-7506-4EA8-8083-E016F6DA25C5}"/>
            </a:ext>
          </a:extLst>
        </xdr:cNvPr>
        <xdr:cNvSpPr/>
      </xdr:nvSpPr>
      <xdr:spPr>
        <a:xfrm>
          <a:off x="15956703" y="955040"/>
          <a:ext cx="1540087" cy="867833"/>
        </a:xfrm>
        <a:prstGeom prst="rect">
          <a:avLst/>
        </a:prstGeom>
        <a:solidFill>
          <a:schemeClr val="accent5">
            <a:lumMod val="20000"/>
            <a:lumOff val="8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fr-FR" sz="1600" b="1"/>
            <a:t>BON</a:t>
          </a:r>
          <a:r>
            <a:rPr lang="fr-FR" sz="1600" b="1" baseline="0"/>
            <a:t> DE COMMANDE ORIGINAL</a:t>
          </a:r>
          <a:endParaRPr lang="fr-FR" sz="1100" b="1"/>
        </a:p>
      </xdr:txBody>
    </xdr:sp>
    <xdr:clientData/>
  </xdr:twoCellAnchor>
  <xdr:twoCellAnchor editAs="oneCell">
    <xdr:from>
      <xdr:col>5</xdr:col>
      <xdr:colOff>408215</xdr:colOff>
      <xdr:row>1</xdr:row>
      <xdr:rowOff>63507</xdr:rowOff>
    </xdr:from>
    <xdr:to>
      <xdr:col>7</xdr:col>
      <xdr:colOff>1035014</xdr:colOff>
      <xdr:row>4</xdr:row>
      <xdr:rowOff>249510</xdr:rowOff>
    </xdr:to>
    <xdr:pic>
      <xdr:nvPicPr>
        <xdr:cNvPr id="6" name="Image 5">
          <a:extLst>
            <a:ext uri="{FF2B5EF4-FFF2-40B4-BE49-F238E27FC236}">
              <a16:creationId xmlns:a16="http://schemas.microsoft.com/office/drawing/2014/main" id="{6C998943-1B9A-7B5B-11CD-162CE04A18FC}"/>
            </a:ext>
          </a:extLst>
        </xdr:cNvPr>
        <xdr:cNvPicPr>
          <a:picLocks noChangeAspect="1"/>
        </xdr:cNvPicPr>
      </xdr:nvPicPr>
      <xdr:blipFill>
        <a:blip xmlns:r="http://schemas.openxmlformats.org/officeDocument/2006/relationships" r:embed="rId2"/>
        <a:stretch>
          <a:fillRect/>
        </a:stretch>
      </xdr:blipFill>
      <xdr:spPr>
        <a:xfrm>
          <a:off x="16056429" y="811900"/>
          <a:ext cx="3307406" cy="1369824"/>
        </a:xfrm>
        <a:prstGeom prst="rect">
          <a:avLst/>
        </a:prstGeom>
      </xdr:spPr>
    </xdr:pic>
    <xdr:clientData/>
  </xdr:twoCellAnchor>
</xdr:wsDr>
</file>

<file path=xl/theme/theme1.xml><?xml version="1.0" encoding="utf-8"?>
<a:theme xmlns:a="http://schemas.openxmlformats.org/drawingml/2006/main" name="Thème Office">
  <a:themeElements>
    <a:clrScheme name="Jaune">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D2F7F-FD94-41AD-987B-72E9BE1B9BBD}">
  <sheetPr codeName="Feuil6">
    <pageSetUpPr fitToPage="1"/>
  </sheetPr>
  <dimension ref="A1:O242"/>
  <sheetViews>
    <sheetView showGridLines="0" tabSelected="1" zoomScale="70" zoomScaleNormal="70" workbookViewId="0">
      <selection activeCell="C3" sqref="C3"/>
    </sheetView>
  </sheetViews>
  <sheetFormatPr baseColWidth="10" defaultColWidth="8" defaultRowHeight="12" customHeight="1" x14ac:dyDescent="0.3"/>
  <cols>
    <col min="1" max="1" width="9.33203125" style="1" customWidth="1"/>
    <col min="2" max="2" width="14.77734375" style="1" customWidth="1"/>
    <col min="3" max="3" width="89.5546875" style="2" bestFit="1" customWidth="1"/>
    <col min="4" max="4" width="45.33203125" style="1" customWidth="1"/>
    <col min="5" max="5" width="69.109375" style="1" customWidth="1"/>
    <col min="6" max="6" width="23.109375" style="1" bestFit="1" customWidth="1"/>
    <col min="7" max="7" width="16.109375" style="7" customWidth="1"/>
    <col min="8" max="8" width="20" style="3" customWidth="1"/>
    <col min="9" max="9" width="4.77734375" style="4" hidden="1" customWidth="1"/>
    <col min="10" max="10" width="5.109375" style="1" customWidth="1"/>
    <col min="11" max="16384" width="8" style="1"/>
  </cols>
  <sheetData>
    <row r="1" spans="1:15" s="9" customFormat="1" ht="58.8" customHeight="1" thickBot="1" x14ac:dyDescent="0.35">
      <c r="A1" s="110" t="s">
        <v>24</v>
      </c>
      <c r="B1" s="111"/>
      <c r="C1" s="111"/>
      <c r="D1" s="111"/>
      <c r="E1" s="111"/>
      <c r="F1" s="111"/>
      <c r="G1" s="111"/>
      <c r="H1" s="112"/>
    </row>
    <row r="2" spans="1:15" s="9" customFormat="1" ht="13.5" customHeight="1" x14ac:dyDescent="0.4">
      <c r="A2" s="29"/>
      <c r="B2" s="30"/>
      <c r="C2" s="30"/>
      <c r="D2" s="30"/>
      <c r="E2" s="30"/>
      <c r="F2" s="30"/>
      <c r="G2" s="30"/>
      <c r="H2" s="31"/>
    </row>
    <row r="3" spans="1:15" s="9" customFormat="1" ht="40.049999999999997" customHeight="1" x14ac:dyDescent="0.3">
      <c r="A3" s="10"/>
      <c r="B3" s="44" t="s">
        <v>154</v>
      </c>
      <c r="C3" s="39"/>
      <c r="D3" s="81" t="s">
        <v>277</v>
      </c>
      <c r="E3" s="39"/>
      <c r="G3" s="113"/>
      <c r="H3" s="114"/>
    </row>
    <row r="4" spans="1:15" s="9" customFormat="1" ht="40.049999999999997" customHeight="1" x14ac:dyDescent="0.3">
      <c r="A4" s="10"/>
      <c r="B4" s="44" t="s">
        <v>144</v>
      </c>
      <c r="C4" s="39"/>
      <c r="D4" s="46" t="s">
        <v>278</v>
      </c>
      <c r="E4" s="39"/>
      <c r="G4" s="113"/>
      <c r="H4" s="114"/>
    </row>
    <row r="5" spans="1:15" s="9" customFormat="1" ht="40.049999999999997" customHeight="1" x14ac:dyDescent="0.3">
      <c r="A5" s="10"/>
      <c r="B5" s="45" t="s">
        <v>155</v>
      </c>
      <c r="C5" s="40"/>
      <c r="D5" s="82" t="s">
        <v>287</v>
      </c>
      <c r="E5" s="41"/>
      <c r="G5" s="113"/>
      <c r="H5" s="114"/>
    </row>
    <row r="6" spans="1:15" s="9" customFormat="1" ht="40.049999999999997" customHeight="1" x14ac:dyDescent="0.3">
      <c r="A6" s="10"/>
      <c r="B6" s="45" t="s">
        <v>156</v>
      </c>
      <c r="C6" s="42"/>
      <c r="D6" s="46" t="s">
        <v>279</v>
      </c>
      <c r="E6" s="39"/>
      <c r="G6" s="113"/>
      <c r="H6" s="114"/>
    </row>
    <row r="7" spans="1:15" s="9" customFormat="1" ht="40.049999999999997" customHeight="1" x14ac:dyDescent="0.3">
      <c r="A7" s="10"/>
      <c r="B7" s="44" t="s">
        <v>157</v>
      </c>
      <c r="C7" s="39"/>
      <c r="D7" s="44" t="s">
        <v>280</v>
      </c>
      <c r="E7" s="43"/>
      <c r="G7" s="113"/>
      <c r="H7" s="114"/>
    </row>
    <row r="8" spans="1:15" s="9" customFormat="1" ht="40.049999999999997" customHeight="1" x14ac:dyDescent="0.3">
      <c r="A8" s="10"/>
      <c r="B8" s="44" t="s">
        <v>219</v>
      </c>
      <c r="C8" s="39"/>
      <c r="D8" s="44" t="s">
        <v>220</v>
      </c>
      <c r="E8" s="43"/>
      <c r="G8" s="32"/>
      <c r="H8" s="33"/>
    </row>
    <row r="9" spans="1:15" s="9" customFormat="1" ht="14.4" customHeight="1" thickBot="1" x14ac:dyDescent="0.35">
      <c r="A9" s="74"/>
      <c r="B9" s="1"/>
      <c r="C9" s="37"/>
      <c r="D9" s="34"/>
      <c r="E9" s="34"/>
      <c r="F9" s="34"/>
      <c r="G9" s="35"/>
      <c r="H9" s="36"/>
      <c r="N9" s="115"/>
      <c r="O9" s="115"/>
    </row>
    <row r="10" spans="1:15" s="9" customFormat="1" ht="117.6" customHeight="1" thickBot="1" x14ac:dyDescent="0.35">
      <c r="A10" s="119" t="s">
        <v>283</v>
      </c>
      <c r="B10" s="120"/>
      <c r="C10" s="121" t="s">
        <v>259</v>
      </c>
      <c r="D10" s="122"/>
      <c r="E10" s="122"/>
      <c r="F10" s="122"/>
      <c r="G10" s="122"/>
      <c r="H10" s="123"/>
      <c r="N10" s="27"/>
      <c r="O10" s="27"/>
    </row>
    <row r="11" spans="1:15" s="67" customFormat="1" ht="53.4" customHeight="1" x14ac:dyDescent="0.3">
      <c r="A11" s="62" t="s">
        <v>25</v>
      </c>
      <c r="B11" s="83" t="s">
        <v>28</v>
      </c>
      <c r="C11" s="63" t="s">
        <v>26</v>
      </c>
      <c r="D11" s="116" t="s">
        <v>27</v>
      </c>
      <c r="E11" s="117"/>
      <c r="F11" s="64" t="s">
        <v>22</v>
      </c>
      <c r="G11" s="65" t="s">
        <v>6</v>
      </c>
      <c r="H11" s="66" t="s">
        <v>11</v>
      </c>
      <c r="N11" s="118"/>
      <c r="O11" s="118"/>
    </row>
    <row r="12" spans="1:15" s="68" customFormat="1" ht="49.95" customHeight="1" x14ac:dyDescent="0.3">
      <c r="A12" s="91" t="s">
        <v>250</v>
      </c>
      <c r="B12" s="91"/>
      <c r="C12" s="91"/>
      <c r="D12" s="91"/>
      <c r="E12" s="91"/>
      <c r="F12" s="91"/>
      <c r="G12" s="91"/>
      <c r="H12" s="91"/>
      <c r="N12" s="124"/>
      <c r="O12" s="124"/>
    </row>
    <row r="13" spans="1:15" s="11" customFormat="1" ht="37.5" customHeight="1" x14ac:dyDescent="0.3">
      <c r="A13" s="47">
        <v>1</v>
      </c>
      <c r="B13" s="69"/>
      <c r="C13" s="48" t="s">
        <v>151</v>
      </c>
      <c r="D13" s="103" t="s">
        <v>153</v>
      </c>
      <c r="E13" s="103"/>
      <c r="F13" s="49" t="s">
        <v>207</v>
      </c>
      <c r="G13" s="50">
        <v>1</v>
      </c>
      <c r="H13" s="51">
        <f>G13*B13</f>
        <v>0</v>
      </c>
      <c r="I13" s="11">
        <v>5.5</v>
      </c>
    </row>
    <row r="14" spans="1:15" s="11" customFormat="1" ht="37.5" customHeight="1" x14ac:dyDescent="0.3">
      <c r="A14" s="52">
        <v>2</v>
      </c>
      <c r="B14" s="70"/>
      <c r="C14" s="53" t="s">
        <v>150</v>
      </c>
      <c r="D14" s="92" t="s">
        <v>152</v>
      </c>
      <c r="E14" s="92"/>
      <c r="F14" s="54" t="s">
        <v>207</v>
      </c>
      <c r="G14" s="55">
        <v>1</v>
      </c>
      <c r="H14" s="51">
        <f>G14*B14</f>
        <v>0</v>
      </c>
      <c r="I14" s="11">
        <v>5.5</v>
      </c>
    </row>
    <row r="15" spans="1:15" s="11" customFormat="1" ht="37.5" customHeight="1" x14ac:dyDescent="0.3">
      <c r="A15" s="52">
        <v>3</v>
      </c>
      <c r="B15" s="70"/>
      <c r="C15" s="53" t="s">
        <v>288</v>
      </c>
      <c r="D15" s="92" t="s">
        <v>290</v>
      </c>
      <c r="E15" s="92"/>
      <c r="F15" s="54" t="s">
        <v>207</v>
      </c>
      <c r="G15" s="55">
        <v>1.2</v>
      </c>
      <c r="H15" s="51">
        <f t="shared" ref="H15:H19" si="0">G15*B15</f>
        <v>0</v>
      </c>
      <c r="I15" s="11">
        <v>5.5</v>
      </c>
    </row>
    <row r="16" spans="1:15" s="11" customFormat="1" ht="45.6" customHeight="1" x14ac:dyDescent="0.3">
      <c r="A16" s="52">
        <v>4</v>
      </c>
      <c r="B16" s="70"/>
      <c r="C16" s="53" t="s">
        <v>289</v>
      </c>
      <c r="D16" s="92" t="s">
        <v>291</v>
      </c>
      <c r="E16" s="92"/>
      <c r="F16" s="54" t="s">
        <v>207</v>
      </c>
      <c r="G16" s="55">
        <v>1.2</v>
      </c>
      <c r="H16" s="51">
        <f t="shared" si="0"/>
        <v>0</v>
      </c>
      <c r="I16" s="11">
        <v>5.5</v>
      </c>
    </row>
    <row r="17" spans="1:15" s="11" customFormat="1" ht="37.5" customHeight="1" x14ac:dyDescent="0.3">
      <c r="A17" s="52">
        <v>5</v>
      </c>
      <c r="B17" s="70"/>
      <c r="C17" s="53" t="s">
        <v>158</v>
      </c>
      <c r="D17" s="92" t="s">
        <v>159</v>
      </c>
      <c r="E17" s="92"/>
      <c r="F17" s="54" t="s">
        <v>207</v>
      </c>
      <c r="G17" s="55">
        <v>60</v>
      </c>
      <c r="H17" s="51">
        <f t="shared" si="0"/>
        <v>0</v>
      </c>
      <c r="I17" s="11">
        <v>10</v>
      </c>
    </row>
    <row r="18" spans="1:15" s="11" customFormat="1" ht="37.5" customHeight="1" x14ac:dyDescent="0.3">
      <c r="A18" s="52">
        <v>6</v>
      </c>
      <c r="B18" s="70"/>
      <c r="C18" s="53" t="s">
        <v>31</v>
      </c>
      <c r="D18" s="92" t="s">
        <v>32</v>
      </c>
      <c r="E18" s="92"/>
      <c r="F18" s="54" t="s">
        <v>207</v>
      </c>
      <c r="G18" s="55">
        <v>34.5</v>
      </c>
      <c r="H18" s="51">
        <f t="shared" si="0"/>
        <v>0</v>
      </c>
      <c r="I18" s="11">
        <v>10</v>
      </c>
    </row>
    <row r="19" spans="1:15" s="11" customFormat="1" ht="37.5" customHeight="1" x14ac:dyDescent="0.3">
      <c r="A19" s="52">
        <v>7</v>
      </c>
      <c r="B19" s="71"/>
      <c r="C19" s="57" t="s">
        <v>123</v>
      </c>
      <c r="D19" s="100" t="s">
        <v>124</v>
      </c>
      <c r="E19" s="100"/>
      <c r="F19" s="58" t="s">
        <v>207</v>
      </c>
      <c r="G19" s="59">
        <v>62.9</v>
      </c>
      <c r="H19" s="51">
        <f t="shared" si="0"/>
        <v>0</v>
      </c>
      <c r="I19" s="11">
        <v>10</v>
      </c>
    </row>
    <row r="20" spans="1:15" s="11" customFormat="1" ht="49.95" customHeight="1" x14ac:dyDescent="0.3">
      <c r="A20" s="88" t="s">
        <v>221</v>
      </c>
      <c r="B20" s="89"/>
      <c r="C20" s="89"/>
      <c r="D20" s="89"/>
      <c r="E20" s="89"/>
      <c r="F20" s="89"/>
      <c r="G20" s="89"/>
      <c r="H20" s="90"/>
      <c r="N20" s="13"/>
      <c r="O20" s="13"/>
    </row>
    <row r="21" spans="1:15" s="11" customFormat="1" ht="52.2" customHeight="1" x14ac:dyDescent="0.3">
      <c r="A21" s="47">
        <v>8</v>
      </c>
      <c r="B21" s="69"/>
      <c r="C21" s="48" t="s">
        <v>1</v>
      </c>
      <c r="D21" s="103" t="s">
        <v>29</v>
      </c>
      <c r="E21" s="103"/>
      <c r="F21" s="49" t="s">
        <v>12</v>
      </c>
      <c r="G21" s="50">
        <v>115</v>
      </c>
      <c r="H21" s="51">
        <f>G21*B21</f>
        <v>0</v>
      </c>
      <c r="I21" s="11">
        <v>20</v>
      </c>
      <c r="N21" s="13"/>
      <c r="O21" s="13"/>
    </row>
    <row r="22" spans="1:15" s="11" customFormat="1" ht="49.2" customHeight="1" x14ac:dyDescent="0.3">
      <c r="A22" s="52">
        <v>9</v>
      </c>
      <c r="B22" s="70"/>
      <c r="C22" s="53" t="s">
        <v>7</v>
      </c>
      <c r="D22" s="92" t="s">
        <v>104</v>
      </c>
      <c r="E22" s="92"/>
      <c r="F22" s="54" t="s">
        <v>12</v>
      </c>
      <c r="G22" s="55">
        <v>195</v>
      </c>
      <c r="H22" s="51">
        <f t="shared" ref="H22:H29" si="1">G22*B22</f>
        <v>0</v>
      </c>
      <c r="I22" s="11">
        <v>20</v>
      </c>
      <c r="N22" s="13"/>
      <c r="O22" s="13"/>
    </row>
    <row r="23" spans="1:15" s="11" customFormat="1" ht="37.5" customHeight="1" x14ac:dyDescent="0.3">
      <c r="A23" s="47">
        <v>10</v>
      </c>
      <c r="B23" s="70"/>
      <c r="C23" s="53" t="s">
        <v>8</v>
      </c>
      <c r="D23" s="92" t="s">
        <v>105</v>
      </c>
      <c r="E23" s="92"/>
      <c r="F23" s="54" t="s">
        <v>12</v>
      </c>
      <c r="G23" s="55">
        <v>18</v>
      </c>
      <c r="H23" s="51">
        <f t="shared" si="1"/>
        <v>0</v>
      </c>
      <c r="I23" s="11">
        <v>5.5</v>
      </c>
      <c r="N23" s="13"/>
      <c r="O23" s="13"/>
    </row>
    <row r="24" spans="1:15" s="11" customFormat="1" ht="37.5" customHeight="1" x14ac:dyDescent="0.3">
      <c r="A24" s="52">
        <v>11</v>
      </c>
      <c r="B24" s="70"/>
      <c r="C24" s="53" t="s">
        <v>106</v>
      </c>
      <c r="D24" s="92" t="s">
        <v>107</v>
      </c>
      <c r="E24" s="92"/>
      <c r="F24" s="54" t="s">
        <v>12</v>
      </c>
      <c r="G24" s="55">
        <v>135</v>
      </c>
      <c r="H24" s="51">
        <f t="shared" si="1"/>
        <v>0</v>
      </c>
      <c r="I24" s="11">
        <v>5.5</v>
      </c>
      <c r="N24" s="13"/>
      <c r="O24" s="13"/>
    </row>
    <row r="25" spans="1:15" s="11" customFormat="1" ht="37.5" customHeight="1" x14ac:dyDescent="0.3">
      <c r="A25" s="47">
        <v>12</v>
      </c>
      <c r="B25" s="70"/>
      <c r="C25" s="53" t="s">
        <v>292</v>
      </c>
      <c r="D25" s="101" t="s">
        <v>293</v>
      </c>
      <c r="E25" s="102"/>
      <c r="F25" s="54" t="s">
        <v>203</v>
      </c>
      <c r="G25" s="55">
        <v>20</v>
      </c>
      <c r="H25" s="51">
        <f t="shared" si="1"/>
        <v>0</v>
      </c>
      <c r="I25" s="11">
        <v>20</v>
      </c>
      <c r="N25" s="13"/>
      <c r="O25" s="13"/>
    </row>
    <row r="26" spans="1:15" s="11" customFormat="1" ht="70.8" customHeight="1" x14ac:dyDescent="0.3">
      <c r="A26" s="52">
        <v>13</v>
      </c>
      <c r="B26" s="70"/>
      <c r="C26" s="53" t="s">
        <v>275</v>
      </c>
      <c r="D26" s="92" t="s">
        <v>276</v>
      </c>
      <c r="E26" s="92"/>
      <c r="F26" s="54" t="s">
        <v>12</v>
      </c>
      <c r="G26" s="55">
        <v>29.9</v>
      </c>
      <c r="H26" s="51">
        <f t="shared" si="1"/>
        <v>0</v>
      </c>
      <c r="I26" s="11">
        <v>20</v>
      </c>
    </row>
    <row r="27" spans="1:15" s="11" customFormat="1" ht="37.5" customHeight="1" x14ac:dyDescent="0.3">
      <c r="A27" s="47">
        <v>14</v>
      </c>
      <c r="B27" s="70"/>
      <c r="C27" s="53" t="s">
        <v>16</v>
      </c>
      <c r="D27" s="92" t="s">
        <v>129</v>
      </c>
      <c r="E27" s="92"/>
      <c r="F27" s="54" t="s">
        <v>12</v>
      </c>
      <c r="G27" s="55">
        <v>11</v>
      </c>
      <c r="H27" s="51">
        <f t="shared" si="1"/>
        <v>0</v>
      </c>
      <c r="I27" s="11">
        <v>5.5</v>
      </c>
    </row>
    <row r="28" spans="1:15" s="11" customFormat="1" ht="37.5" customHeight="1" x14ac:dyDescent="0.3">
      <c r="A28" s="52">
        <v>15</v>
      </c>
      <c r="B28" s="70"/>
      <c r="C28" s="53" t="s">
        <v>173</v>
      </c>
      <c r="D28" s="92" t="s">
        <v>286</v>
      </c>
      <c r="E28" s="92"/>
      <c r="F28" s="54" t="s">
        <v>12</v>
      </c>
      <c r="G28" s="55">
        <v>2.9</v>
      </c>
      <c r="H28" s="51">
        <f t="shared" si="1"/>
        <v>0</v>
      </c>
      <c r="I28" s="11">
        <v>5.5</v>
      </c>
    </row>
    <row r="29" spans="1:15" s="11" customFormat="1" ht="37.5" customHeight="1" x14ac:dyDescent="0.3">
      <c r="A29" s="47">
        <v>16</v>
      </c>
      <c r="B29" s="71"/>
      <c r="C29" s="57" t="s">
        <v>0</v>
      </c>
      <c r="D29" s="100" t="s">
        <v>347</v>
      </c>
      <c r="E29" s="100"/>
      <c r="F29" s="58" t="s">
        <v>12</v>
      </c>
      <c r="G29" s="59">
        <v>2.9</v>
      </c>
      <c r="H29" s="51">
        <f t="shared" si="1"/>
        <v>0</v>
      </c>
      <c r="I29" s="11">
        <v>5.5</v>
      </c>
    </row>
    <row r="30" spans="1:15" s="11" customFormat="1" ht="49.95" customHeight="1" x14ac:dyDescent="0.3">
      <c r="A30" s="88" t="s">
        <v>222</v>
      </c>
      <c r="B30" s="89"/>
      <c r="C30" s="89"/>
      <c r="D30" s="89"/>
      <c r="E30" s="89"/>
      <c r="F30" s="89"/>
      <c r="G30" s="89"/>
      <c r="H30" s="90"/>
    </row>
    <row r="31" spans="1:15" s="11" customFormat="1" ht="37.5" customHeight="1" x14ac:dyDescent="0.3">
      <c r="A31" s="52">
        <v>17</v>
      </c>
      <c r="B31" s="70"/>
      <c r="C31" s="53" t="s">
        <v>21</v>
      </c>
      <c r="D31" s="92" t="s">
        <v>119</v>
      </c>
      <c r="E31" s="92"/>
      <c r="F31" s="54" t="s">
        <v>12</v>
      </c>
      <c r="G31" s="55">
        <v>16.899999999999999</v>
      </c>
      <c r="H31" s="60">
        <f>G31*B31</f>
        <v>0</v>
      </c>
      <c r="I31" s="11">
        <v>5.5</v>
      </c>
    </row>
    <row r="32" spans="1:15" s="11" customFormat="1" ht="37.5" customHeight="1" x14ac:dyDescent="0.3">
      <c r="A32" s="52">
        <v>18</v>
      </c>
      <c r="B32" s="70"/>
      <c r="C32" s="53" t="s">
        <v>163</v>
      </c>
      <c r="D32" s="101" t="s">
        <v>167</v>
      </c>
      <c r="E32" s="102"/>
      <c r="F32" s="54" t="s">
        <v>12</v>
      </c>
      <c r="G32" s="55">
        <v>31</v>
      </c>
      <c r="H32" s="60">
        <f t="shared" ref="H32:H40" si="2">G32*B32</f>
        <v>0</v>
      </c>
      <c r="I32" s="11">
        <v>20</v>
      </c>
    </row>
    <row r="33" spans="1:9" s="11" customFormat="1" ht="37.5" customHeight="1" x14ac:dyDescent="0.3">
      <c r="A33" s="52">
        <v>19</v>
      </c>
      <c r="B33" s="70"/>
      <c r="C33" s="53" t="s">
        <v>164</v>
      </c>
      <c r="D33" s="101" t="s">
        <v>298</v>
      </c>
      <c r="E33" s="102"/>
      <c r="F33" s="54" t="s">
        <v>12</v>
      </c>
      <c r="G33" s="55">
        <v>22.5</v>
      </c>
      <c r="H33" s="60">
        <f t="shared" si="2"/>
        <v>0</v>
      </c>
      <c r="I33" s="11">
        <v>20</v>
      </c>
    </row>
    <row r="34" spans="1:9" s="11" customFormat="1" ht="37.5" customHeight="1" x14ac:dyDescent="0.3">
      <c r="A34" s="52">
        <v>20</v>
      </c>
      <c r="B34" s="70"/>
      <c r="C34" s="53" t="s">
        <v>165</v>
      </c>
      <c r="D34" s="101" t="s">
        <v>299</v>
      </c>
      <c r="E34" s="102"/>
      <c r="F34" s="54" t="s">
        <v>12</v>
      </c>
      <c r="G34" s="55">
        <v>24.5</v>
      </c>
      <c r="H34" s="60">
        <f t="shared" si="2"/>
        <v>0</v>
      </c>
      <c r="I34" s="11">
        <v>20</v>
      </c>
    </row>
    <row r="35" spans="1:9" s="11" customFormat="1" ht="37.5" customHeight="1" x14ac:dyDescent="0.3">
      <c r="A35" s="52">
        <v>21</v>
      </c>
      <c r="B35" s="70"/>
      <c r="C35" s="53" t="s">
        <v>166</v>
      </c>
      <c r="D35" s="101" t="s">
        <v>168</v>
      </c>
      <c r="E35" s="102"/>
      <c r="F35" s="54" t="s">
        <v>12</v>
      </c>
      <c r="G35" s="55">
        <v>29.5</v>
      </c>
      <c r="H35" s="60">
        <f t="shared" si="2"/>
        <v>0</v>
      </c>
      <c r="I35" s="11">
        <v>20</v>
      </c>
    </row>
    <row r="36" spans="1:9" s="11" customFormat="1" ht="37.5" customHeight="1" x14ac:dyDescent="0.3">
      <c r="A36" s="52">
        <v>22</v>
      </c>
      <c r="B36" s="70"/>
      <c r="C36" s="53" t="s">
        <v>357</v>
      </c>
      <c r="D36" s="101" t="s">
        <v>300</v>
      </c>
      <c r="E36" s="102"/>
      <c r="F36" s="54" t="s">
        <v>12</v>
      </c>
      <c r="G36" s="55">
        <v>24.5</v>
      </c>
      <c r="H36" s="60">
        <f t="shared" si="2"/>
        <v>0</v>
      </c>
      <c r="I36" s="11">
        <v>20</v>
      </c>
    </row>
    <row r="37" spans="1:9" s="11" customFormat="1" ht="37.5" customHeight="1" x14ac:dyDescent="0.3">
      <c r="A37" s="52">
        <v>23</v>
      </c>
      <c r="B37" s="70"/>
      <c r="C37" s="53" t="s">
        <v>149</v>
      </c>
      <c r="D37" s="92" t="s">
        <v>297</v>
      </c>
      <c r="E37" s="92"/>
      <c r="F37" s="54" t="s">
        <v>18</v>
      </c>
      <c r="G37" s="55">
        <v>27.5</v>
      </c>
      <c r="H37" s="60">
        <f t="shared" si="2"/>
        <v>0</v>
      </c>
      <c r="I37" s="11">
        <v>10</v>
      </c>
    </row>
    <row r="38" spans="1:9" s="11" customFormat="1" ht="37.5" customHeight="1" x14ac:dyDescent="0.3">
      <c r="A38" s="52">
        <v>24</v>
      </c>
      <c r="B38" s="71"/>
      <c r="C38" s="57" t="s">
        <v>294</v>
      </c>
      <c r="D38" s="100" t="s">
        <v>169</v>
      </c>
      <c r="E38" s="100"/>
      <c r="F38" s="58" t="s">
        <v>18</v>
      </c>
      <c r="G38" s="59">
        <v>27.5</v>
      </c>
      <c r="H38" s="60">
        <f t="shared" si="2"/>
        <v>0</v>
      </c>
      <c r="I38" s="11">
        <v>10</v>
      </c>
    </row>
    <row r="39" spans="1:9" s="11" customFormat="1" ht="37.5" customHeight="1" x14ac:dyDescent="0.3">
      <c r="A39" s="52">
        <v>25</v>
      </c>
      <c r="B39" s="71"/>
      <c r="C39" s="57" t="s">
        <v>295</v>
      </c>
      <c r="D39" s="101" t="s">
        <v>296</v>
      </c>
      <c r="E39" s="102"/>
      <c r="F39" s="58" t="s">
        <v>18</v>
      </c>
      <c r="G39" s="59">
        <v>27.5</v>
      </c>
      <c r="H39" s="60">
        <f t="shared" si="2"/>
        <v>0</v>
      </c>
      <c r="I39" s="11">
        <v>10</v>
      </c>
    </row>
    <row r="40" spans="1:9" s="11" customFormat="1" ht="37.5" customHeight="1" x14ac:dyDescent="0.3">
      <c r="A40" s="52">
        <v>26</v>
      </c>
      <c r="B40" s="71"/>
      <c r="C40" s="57" t="s">
        <v>196</v>
      </c>
      <c r="D40" s="100" t="s">
        <v>197</v>
      </c>
      <c r="E40" s="100"/>
      <c r="F40" s="58" t="s">
        <v>18</v>
      </c>
      <c r="G40" s="59">
        <v>60</v>
      </c>
      <c r="H40" s="60">
        <f t="shared" si="2"/>
        <v>0</v>
      </c>
      <c r="I40" s="11">
        <v>10</v>
      </c>
    </row>
    <row r="41" spans="1:9" s="11" customFormat="1" ht="49.95" customHeight="1" x14ac:dyDescent="0.3">
      <c r="A41" s="85" t="s">
        <v>223</v>
      </c>
      <c r="B41" s="86"/>
      <c r="C41" s="86"/>
      <c r="D41" s="86"/>
      <c r="E41" s="86"/>
      <c r="F41" s="86"/>
      <c r="G41" s="86"/>
      <c r="H41" s="87"/>
    </row>
    <row r="42" spans="1:9" s="11" customFormat="1" ht="49.95" customHeight="1" x14ac:dyDescent="0.3">
      <c r="A42" s="88" t="s">
        <v>284</v>
      </c>
      <c r="B42" s="89"/>
      <c r="C42" s="89"/>
      <c r="D42" s="89"/>
      <c r="E42" s="89"/>
      <c r="F42" s="89"/>
      <c r="G42" s="89"/>
      <c r="H42" s="90"/>
    </row>
    <row r="43" spans="1:9" s="11" customFormat="1" ht="37.5" customHeight="1" x14ac:dyDescent="0.3">
      <c r="A43" s="47">
        <v>27</v>
      </c>
      <c r="B43" s="69"/>
      <c r="C43" s="48" t="s">
        <v>255</v>
      </c>
      <c r="D43" s="103" t="s">
        <v>133</v>
      </c>
      <c r="E43" s="103"/>
      <c r="F43" s="49" t="s">
        <v>12</v>
      </c>
      <c r="G43" s="50">
        <v>15</v>
      </c>
      <c r="H43" s="51">
        <f>G43*B43</f>
        <v>0</v>
      </c>
      <c r="I43" s="11">
        <v>10</v>
      </c>
    </row>
    <row r="44" spans="1:9" s="11" customFormat="1" ht="37.5" customHeight="1" x14ac:dyDescent="0.3">
      <c r="A44" s="47">
        <v>28</v>
      </c>
      <c r="B44" s="69"/>
      <c r="C44" s="48" t="s">
        <v>131</v>
      </c>
      <c r="D44" s="103" t="s">
        <v>134</v>
      </c>
      <c r="E44" s="103"/>
      <c r="F44" s="49" t="s">
        <v>12</v>
      </c>
      <c r="G44" s="50">
        <v>15</v>
      </c>
      <c r="H44" s="51">
        <f t="shared" ref="H44:H51" si="3">G44*B44</f>
        <v>0</v>
      </c>
      <c r="I44" s="11">
        <v>10</v>
      </c>
    </row>
    <row r="45" spans="1:9" s="11" customFormat="1" ht="37.5" customHeight="1" x14ac:dyDescent="0.3">
      <c r="A45" s="47">
        <v>29</v>
      </c>
      <c r="B45" s="69"/>
      <c r="C45" s="48" t="s">
        <v>132</v>
      </c>
      <c r="D45" s="103" t="s">
        <v>135</v>
      </c>
      <c r="E45" s="103"/>
      <c r="F45" s="49" t="s">
        <v>12</v>
      </c>
      <c r="G45" s="50">
        <v>15</v>
      </c>
      <c r="H45" s="51">
        <f t="shared" si="3"/>
        <v>0</v>
      </c>
      <c r="I45" s="11">
        <v>10</v>
      </c>
    </row>
    <row r="46" spans="1:9" s="11" customFormat="1" ht="37.5" customHeight="1" x14ac:dyDescent="0.3">
      <c r="A46" s="47">
        <v>30</v>
      </c>
      <c r="B46" s="72"/>
      <c r="C46" s="61" t="s">
        <v>198</v>
      </c>
      <c r="D46" s="101" t="s">
        <v>199</v>
      </c>
      <c r="E46" s="102"/>
      <c r="F46" s="49" t="s">
        <v>12</v>
      </c>
      <c r="G46" s="50">
        <v>15</v>
      </c>
      <c r="H46" s="51">
        <f t="shared" si="3"/>
        <v>0</v>
      </c>
      <c r="I46" s="11">
        <v>10</v>
      </c>
    </row>
    <row r="47" spans="1:9" s="11" customFormat="1" ht="37.5" customHeight="1" x14ac:dyDescent="0.3">
      <c r="A47" s="47">
        <v>31</v>
      </c>
      <c r="B47" s="72"/>
      <c r="C47" s="57" t="s">
        <v>251</v>
      </c>
      <c r="D47" s="100" t="s">
        <v>252</v>
      </c>
      <c r="E47" s="100"/>
      <c r="F47" s="49" t="s">
        <v>12</v>
      </c>
      <c r="G47" s="50">
        <v>16</v>
      </c>
      <c r="H47" s="51">
        <f t="shared" si="3"/>
        <v>0</v>
      </c>
      <c r="I47" s="11">
        <v>5.5</v>
      </c>
    </row>
    <row r="48" spans="1:9" s="11" customFormat="1" ht="37.5" customHeight="1" x14ac:dyDescent="0.3">
      <c r="A48" s="47">
        <v>32</v>
      </c>
      <c r="B48" s="72"/>
      <c r="C48" s="57" t="s">
        <v>266</v>
      </c>
      <c r="D48" s="100" t="s">
        <v>267</v>
      </c>
      <c r="E48" s="100"/>
      <c r="F48" s="49" t="s">
        <v>12</v>
      </c>
      <c r="G48" s="50">
        <v>16</v>
      </c>
      <c r="H48" s="51">
        <f t="shared" si="3"/>
        <v>0</v>
      </c>
      <c r="I48" s="11">
        <v>5.5</v>
      </c>
    </row>
    <row r="49" spans="1:9" s="11" customFormat="1" ht="37.5" customHeight="1" x14ac:dyDescent="0.3">
      <c r="A49" s="47">
        <v>33</v>
      </c>
      <c r="B49" s="71"/>
      <c r="C49" s="57" t="s">
        <v>253</v>
      </c>
      <c r="D49" s="100" t="s">
        <v>254</v>
      </c>
      <c r="E49" s="100"/>
      <c r="F49" s="49" t="s">
        <v>12</v>
      </c>
      <c r="G49" s="59">
        <v>16</v>
      </c>
      <c r="H49" s="51">
        <f t="shared" si="3"/>
        <v>0</v>
      </c>
      <c r="I49" s="11">
        <v>5.5</v>
      </c>
    </row>
    <row r="50" spans="1:9" s="11" customFormat="1" ht="37.5" customHeight="1" x14ac:dyDescent="0.3">
      <c r="A50" s="47">
        <v>34</v>
      </c>
      <c r="B50" s="71"/>
      <c r="C50" s="57" t="s">
        <v>269</v>
      </c>
      <c r="D50" s="101" t="s">
        <v>301</v>
      </c>
      <c r="E50" s="102"/>
      <c r="F50" s="49" t="s">
        <v>203</v>
      </c>
      <c r="G50" s="59">
        <v>17</v>
      </c>
      <c r="H50" s="51">
        <f t="shared" si="3"/>
        <v>0</v>
      </c>
      <c r="I50" s="11">
        <v>10</v>
      </c>
    </row>
    <row r="51" spans="1:9" s="11" customFormat="1" ht="37.5" customHeight="1" x14ac:dyDescent="0.3">
      <c r="A51" s="47">
        <v>35</v>
      </c>
      <c r="B51" s="71"/>
      <c r="C51" s="57" t="s">
        <v>160</v>
      </c>
      <c r="D51" s="100" t="s">
        <v>302</v>
      </c>
      <c r="E51" s="100"/>
      <c r="F51" s="49" t="s">
        <v>12</v>
      </c>
      <c r="G51" s="59">
        <v>17</v>
      </c>
      <c r="H51" s="51">
        <f t="shared" si="3"/>
        <v>0</v>
      </c>
      <c r="I51" s="11">
        <v>5.5</v>
      </c>
    </row>
    <row r="52" spans="1:9" s="11" customFormat="1" ht="49.95" customHeight="1" x14ac:dyDescent="0.3">
      <c r="A52" s="88" t="s">
        <v>224</v>
      </c>
      <c r="B52" s="89"/>
      <c r="C52" s="89"/>
      <c r="D52" s="89"/>
      <c r="E52" s="89"/>
      <c r="F52" s="89"/>
      <c r="G52" s="89"/>
      <c r="H52" s="90"/>
    </row>
    <row r="53" spans="1:9" s="11" customFormat="1" ht="37.5" customHeight="1" x14ac:dyDescent="0.3">
      <c r="A53" s="47">
        <v>36</v>
      </c>
      <c r="B53" s="69"/>
      <c r="C53" s="48" t="s">
        <v>256</v>
      </c>
      <c r="D53" s="103" t="s">
        <v>117</v>
      </c>
      <c r="E53" s="103"/>
      <c r="F53" s="49" t="s">
        <v>12</v>
      </c>
      <c r="G53" s="50">
        <v>6.9</v>
      </c>
      <c r="H53" s="51">
        <f>G53*B53</f>
        <v>0</v>
      </c>
      <c r="I53" s="11">
        <v>10</v>
      </c>
    </row>
    <row r="54" spans="1:9" s="11" customFormat="1" ht="37.5" customHeight="1" x14ac:dyDescent="0.3">
      <c r="A54" s="47">
        <v>37</v>
      </c>
      <c r="B54" s="69"/>
      <c r="C54" s="53" t="s">
        <v>3</v>
      </c>
      <c r="D54" s="92" t="s">
        <v>348</v>
      </c>
      <c r="E54" s="92"/>
      <c r="F54" s="54" t="s">
        <v>12</v>
      </c>
      <c r="G54" s="50">
        <v>6.9</v>
      </c>
      <c r="H54" s="51">
        <f t="shared" ref="H54:H62" si="4">G54*B54</f>
        <v>0</v>
      </c>
      <c r="I54" s="11">
        <v>10</v>
      </c>
    </row>
    <row r="55" spans="1:9" s="11" customFormat="1" ht="37.5" customHeight="1" x14ac:dyDescent="0.3">
      <c r="A55" s="47">
        <v>38</v>
      </c>
      <c r="B55" s="69"/>
      <c r="C55" s="53" t="s">
        <v>4</v>
      </c>
      <c r="D55" s="92" t="s">
        <v>349</v>
      </c>
      <c r="E55" s="92"/>
      <c r="F55" s="54" t="s">
        <v>12</v>
      </c>
      <c r="G55" s="55">
        <v>7.9</v>
      </c>
      <c r="H55" s="51">
        <f t="shared" si="4"/>
        <v>0</v>
      </c>
      <c r="I55" s="11">
        <v>10</v>
      </c>
    </row>
    <row r="56" spans="1:9" s="11" customFormat="1" ht="37.5" customHeight="1" x14ac:dyDescent="0.3">
      <c r="A56" s="47">
        <v>39</v>
      </c>
      <c r="B56" s="69"/>
      <c r="C56" s="53" t="s">
        <v>161</v>
      </c>
      <c r="D56" s="101" t="s">
        <v>162</v>
      </c>
      <c r="E56" s="102"/>
      <c r="F56" s="54" t="s">
        <v>12</v>
      </c>
      <c r="G56" s="55">
        <v>7.9</v>
      </c>
      <c r="H56" s="51">
        <f t="shared" si="4"/>
        <v>0</v>
      </c>
      <c r="I56" s="11">
        <v>10</v>
      </c>
    </row>
    <row r="57" spans="1:9" s="11" customFormat="1" ht="37.799999999999997" customHeight="1" x14ac:dyDescent="0.3">
      <c r="A57" s="47">
        <v>40</v>
      </c>
      <c r="B57" s="69"/>
      <c r="C57" s="53" t="s">
        <v>261</v>
      </c>
      <c r="D57" s="101" t="s">
        <v>262</v>
      </c>
      <c r="E57" s="102"/>
      <c r="F57" s="54" t="s">
        <v>203</v>
      </c>
      <c r="G57" s="55">
        <v>9.9</v>
      </c>
      <c r="H57" s="51">
        <f t="shared" si="4"/>
        <v>0</v>
      </c>
      <c r="I57" s="11">
        <v>5.5</v>
      </c>
    </row>
    <row r="58" spans="1:9" s="11" customFormat="1" ht="37.5" customHeight="1" x14ac:dyDescent="0.3">
      <c r="A58" s="47">
        <v>40</v>
      </c>
      <c r="B58" s="69"/>
      <c r="C58" s="53" t="s">
        <v>260</v>
      </c>
      <c r="D58" s="92" t="s">
        <v>263</v>
      </c>
      <c r="E58" s="92"/>
      <c r="F58" s="54" t="s">
        <v>12</v>
      </c>
      <c r="G58" s="55">
        <v>9.9</v>
      </c>
      <c r="H58" s="51">
        <f t="shared" si="4"/>
        <v>0</v>
      </c>
      <c r="I58" s="11">
        <v>5.5</v>
      </c>
    </row>
    <row r="59" spans="1:9" s="11" customFormat="1" ht="37.5" customHeight="1" x14ac:dyDescent="0.3">
      <c r="A59" s="47">
        <v>41</v>
      </c>
      <c r="B59" s="69"/>
      <c r="C59" s="53" t="s">
        <v>264</v>
      </c>
      <c r="D59" s="101" t="s">
        <v>265</v>
      </c>
      <c r="E59" s="102"/>
      <c r="F59" s="54" t="s">
        <v>203</v>
      </c>
      <c r="G59" s="55">
        <v>9.9</v>
      </c>
      <c r="H59" s="51">
        <f t="shared" si="4"/>
        <v>0</v>
      </c>
      <c r="I59" s="11">
        <v>10</v>
      </c>
    </row>
    <row r="60" spans="1:9" s="11" customFormat="1" ht="37.5" customHeight="1" x14ac:dyDescent="0.3">
      <c r="A60" s="47">
        <v>42</v>
      </c>
      <c r="B60" s="69"/>
      <c r="C60" s="53" t="s">
        <v>258</v>
      </c>
      <c r="D60" s="92" t="s">
        <v>350</v>
      </c>
      <c r="E60" s="92"/>
      <c r="F60" s="54" t="s">
        <v>12</v>
      </c>
      <c r="G60" s="55">
        <v>8.5</v>
      </c>
      <c r="H60" s="51">
        <f t="shared" si="4"/>
        <v>0</v>
      </c>
      <c r="I60" s="11">
        <v>5.5</v>
      </c>
    </row>
    <row r="61" spans="1:9" s="11" customFormat="1" ht="37.5" customHeight="1" x14ac:dyDescent="0.3">
      <c r="A61" s="47">
        <v>43</v>
      </c>
      <c r="B61" s="69"/>
      <c r="C61" s="53" t="s">
        <v>268</v>
      </c>
      <c r="D61" s="92" t="s">
        <v>351</v>
      </c>
      <c r="E61" s="92"/>
      <c r="F61" s="54" t="s">
        <v>12</v>
      </c>
      <c r="G61" s="55">
        <v>9.5</v>
      </c>
      <c r="H61" s="51">
        <f t="shared" si="4"/>
        <v>0</v>
      </c>
      <c r="I61" s="11">
        <v>5.5</v>
      </c>
    </row>
    <row r="62" spans="1:9" s="11" customFormat="1" ht="37.5" customHeight="1" x14ac:dyDescent="0.3">
      <c r="A62" s="47">
        <v>44</v>
      </c>
      <c r="B62" s="73"/>
      <c r="C62" s="57" t="s">
        <v>257</v>
      </c>
      <c r="D62" s="100" t="s">
        <v>352</v>
      </c>
      <c r="E62" s="100"/>
      <c r="F62" s="58" t="s">
        <v>12</v>
      </c>
      <c r="G62" s="55">
        <v>8.5</v>
      </c>
      <c r="H62" s="51">
        <f t="shared" si="4"/>
        <v>0</v>
      </c>
      <c r="I62" s="11">
        <v>5.5</v>
      </c>
    </row>
    <row r="63" spans="1:9" s="11" customFormat="1" ht="49.95" customHeight="1" x14ac:dyDescent="0.3">
      <c r="A63" s="88" t="s">
        <v>225</v>
      </c>
      <c r="B63" s="89"/>
      <c r="C63" s="89"/>
      <c r="D63" s="89"/>
      <c r="E63" s="89"/>
      <c r="F63" s="89"/>
      <c r="G63" s="89"/>
      <c r="H63" s="90"/>
    </row>
    <row r="64" spans="1:9" s="11" customFormat="1" ht="37.5" customHeight="1" x14ac:dyDescent="0.3">
      <c r="A64" s="47">
        <v>45</v>
      </c>
      <c r="B64" s="69"/>
      <c r="C64" s="53" t="s">
        <v>316</v>
      </c>
      <c r="D64" s="92" t="s">
        <v>311</v>
      </c>
      <c r="E64" s="92"/>
      <c r="F64" s="54" t="s">
        <v>12</v>
      </c>
      <c r="G64" s="55">
        <v>2</v>
      </c>
      <c r="H64" s="51">
        <f t="shared" ref="H64:H70" si="5">G64*B64</f>
        <v>0</v>
      </c>
      <c r="I64" s="11">
        <v>5.5</v>
      </c>
    </row>
    <row r="65" spans="1:9" s="11" customFormat="1" ht="37.5" customHeight="1" x14ac:dyDescent="0.3">
      <c r="A65" s="52">
        <v>46</v>
      </c>
      <c r="B65" s="71"/>
      <c r="C65" s="57" t="s">
        <v>315</v>
      </c>
      <c r="D65" s="100" t="s">
        <v>310</v>
      </c>
      <c r="E65" s="100"/>
      <c r="F65" s="58" t="s">
        <v>12</v>
      </c>
      <c r="G65" s="59">
        <v>3</v>
      </c>
      <c r="H65" s="51">
        <f t="shared" si="5"/>
        <v>0</v>
      </c>
      <c r="I65" s="11">
        <v>5.5</v>
      </c>
    </row>
    <row r="66" spans="1:9" s="11" customFormat="1" ht="37.5" customHeight="1" x14ac:dyDescent="0.3">
      <c r="A66" s="47">
        <v>47</v>
      </c>
      <c r="B66" s="70"/>
      <c r="C66" s="53" t="s">
        <v>314</v>
      </c>
      <c r="D66" s="92" t="s">
        <v>309</v>
      </c>
      <c r="E66" s="92"/>
      <c r="F66" s="54" t="s">
        <v>12</v>
      </c>
      <c r="G66" s="55">
        <v>3</v>
      </c>
      <c r="H66" s="51">
        <f t="shared" si="5"/>
        <v>0</v>
      </c>
      <c r="I66" s="11">
        <v>5.5</v>
      </c>
    </row>
    <row r="67" spans="1:9" s="11" customFormat="1" ht="37.5" customHeight="1" x14ac:dyDescent="0.3">
      <c r="A67" s="52">
        <v>48</v>
      </c>
      <c r="B67" s="70"/>
      <c r="C67" s="53" t="s">
        <v>313</v>
      </c>
      <c r="D67" s="92" t="s">
        <v>308</v>
      </c>
      <c r="E67" s="92"/>
      <c r="F67" s="54" t="s">
        <v>12</v>
      </c>
      <c r="G67" s="55">
        <v>3</v>
      </c>
      <c r="H67" s="51">
        <f t="shared" si="5"/>
        <v>0</v>
      </c>
      <c r="I67" s="11">
        <v>5.5</v>
      </c>
    </row>
    <row r="68" spans="1:9" s="11" customFormat="1" ht="37.5" customHeight="1" x14ac:dyDescent="0.3">
      <c r="A68" s="47">
        <v>49</v>
      </c>
      <c r="B68" s="71"/>
      <c r="C68" s="57" t="s">
        <v>312</v>
      </c>
      <c r="D68" s="100" t="s">
        <v>307</v>
      </c>
      <c r="E68" s="100"/>
      <c r="F68" s="58" t="s">
        <v>12</v>
      </c>
      <c r="G68" s="59">
        <v>3</v>
      </c>
      <c r="H68" s="51">
        <f t="shared" si="5"/>
        <v>0</v>
      </c>
      <c r="I68" s="11">
        <v>5.5</v>
      </c>
    </row>
    <row r="69" spans="1:9" s="11" customFormat="1" ht="37.5" customHeight="1" x14ac:dyDescent="0.3">
      <c r="A69" s="52">
        <v>50</v>
      </c>
      <c r="B69" s="70"/>
      <c r="C69" s="53" t="s">
        <v>305</v>
      </c>
      <c r="D69" s="92" t="s">
        <v>306</v>
      </c>
      <c r="E69" s="92"/>
      <c r="F69" s="54" t="s">
        <v>12</v>
      </c>
      <c r="G69" s="55">
        <v>3.2</v>
      </c>
      <c r="H69" s="51">
        <f t="shared" si="5"/>
        <v>0</v>
      </c>
      <c r="I69" s="11">
        <v>5.5</v>
      </c>
    </row>
    <row r="70" spans="1:9" s="11" customFormat="1" ht="45" customHeight="1" x14ac:dyDescent="0.3">
      <c r="A70" s="47">
        <v>51</v>
      </c>
      <c r="B70" s="69"/>
      <c r="C70" s="48" t="s">
        <v>303</v>
      </c>
      <c r="D70" s="103" t="s">
        <v>304</v>
      </c>
      <c r="E70" s="103"/>
      <c r="F70" s="49" t="s">
        <v>12</v>
      </c>
      <c r="G70" s="50">
        <v>3.2</v>
      </c>
      <c r="H70" s="51">
        <f t="shared" si="5"/>
        <v>0</v>
      </c>
      <c r="I70" s="11">
        <v>5.5</v>
      </c>
    </row>
    <row r="71" spans="1:9" s="11" customFormat="1" ht="37.5" customHeight="1" x14ac:dyDescent="0.3">
      <c r="A71" s="52">
        <v>52</v>
      </c>
      <c r="B71" s="71"/>
      <c r="C71" s="57" t="s">
        <v>355</v>
      </c>
      <c r="D71" s="100" t="s">
        <v>356</v>
      </c>
      <c r="E71" s="100"/>
      <c r="F71" s="58" t="s">
        <v>203</v>
      </c>
      <c r="G71" s="59">
        <v>3.5</v>
      </c>
      <c r="H71" s="51">
        <f t="shared" ref="H71" si="6">G71*B71</f>
        <v>0</v>
      </c>
      <c r="I71" s="11">
        <v>5.5</v>
      </c>
    </row>
    <row r="72" spans="1:9" s="11" customFormat="1" ht="49.95" customHeight="1" x14ac:dyDescent="0.3">
      <c r="A72" s="88" t="s">
        <v>331</v>
      </c>
      <c r="B72" s="89"/>
      <c r="C72" s="89"/>
      <c r="D72" s="89"/>
      <c r="E72" s="89"/>
      <c r="F72" s="89"/>
      <c r="G72" s="89"/>
      <c r="H72" s="90"/>
    </row>
    <row r="73" spans="1:9" s="11" customFormat="1" ht="37.5" customHeight="1" x14ac:dyDescent="0.3">
      <c r="A73" s="47">
        <v>53</v>
      </c>
      <c r="B73" s="69"/>
      <c r="C73" s="48" t="s">
        <v>317</v>
      </c>
      <c r="D73" s="103" t="s">
        <v>320</v>
      </c>
      <c r="E73" s="103"/>
      <c r="F73" s="54" t="s">
        <v>115</v>
      </c>
      <c r="G73" s="50">
        <v>25.5</v>
      </c>
      <c r="H73" s="51">
        <f>G73*B73</f>
        <v>0</v>
      </c>
      <c r="I73" s="11">
        <v>5.5</v>
      </c>
    </row>
    <row r="74" spans="1:9" s="11" customFormat="1" ht="37.5" customHeight="1" x14ac:dyDescent="0.3">
      <c r="A74" s="52">
        <v>54</v>
      </c>
      <c r="B74" s="70"/>
      <c r="C74" s="48" t="s">
        <v>318</v>
      </c>
      <c r="D74" s="92" t="s">
        <v>321</v>
      </c>
      <c r="E74" s="92"/>
      <c r="F74" s="54" t="s">
        <v>115</v>
      </c>
      <c r="G74" s="55">
        <v>25.5</v>
      </c>
      <c r="H74" s="51">
        <f t="shared" ref="H74:H79" si="7">G74*B74</f>
        <v>0</v>
      </c>
      <c r="I74" s="11">
        <v>5.5</v>
      </c>
    </row>
    <row r="75" spans="1:9" s="11" customFormat="1" ht="37.5" customHeight="1" x14ac:dyDescent="0.3">
      <c r="A75" s="47">
        <v>55</v>
      </c>
      <c r="B75" s="70"/>
      <c r="C75" s="48" t="s">
        <v>319</v>
      </c>
      <c r="D75" s="92" t="s">
        <v>322</v>
      </c>
      <c r="E75" s="92"/>
      <c r="F75" s="54" t="s">
        <v>115</v>
      </c>
      <c r="G75" s="55">
        <v>25.5</v>
      </c>
      <c r="H75" s="51">
        <f t="shared" si="7"/>
        <v>0</v>
      </c>
      <c r="I75" s="11">
        <v>5.5</v>
      </c>
    </row>
    <row r="76" spans="1:9" s="11" customFormat="1" ht="37.5" customHeight="1" x14ac:dyDescent="0.3">
      <c r="A76" s="52">
        <v>56</v>
      </c>
      <c r="B76" s="70"/>
      <c r="C76" s="48" t="s">
        <v>323</v>
      </c>
      <c r="D76" s="101" t="s">
        <v>326</v>
      </c>
      <c r="E76" s="102"/>
      <c r="F76" s="54" t="s">
        <v>203</v>
      </c>
      <c r="G76" s="55">
        <v>18.899999999999999</v>
      </c>
      <c r="H76" s="51">
        <f t="shared" si="7"/>
        <v>0</v>
      </c>
      <c r="I76" s="11">
        <v>5.5</v>
      </c>
    </row>
    <row r="77" spans="1:9" s="11" customFormat="1" ht="37.5" customHeight="1" x14ac:dyDescent="0.3">
      <c r="A77" s="47">
        <v>57</v>
      </c>
      <c r="B77" s="70"/>
      <c r="C77" s="48" t="s">
        <v>324</v>
      </c>
      <c r="D77" s="101" t="s">
        <v>327</v>
      </c>
      <c r="E77" s="102"/>
      <c r="F77" s="54" t="s">
        <v>203</v>
      </c>
      <c r="G77" s="55">
        <v>17.899999999999999</v>
      </c>
      <c r="H77" s="51">
        <f t="shared" si="7"/>
        <v>0</v>
      </c>
      <c r="I77" s="11">
        <v>5.5</v>
      </c>
    </row>
    <row r="78" spans="1:9" s="11" customFormat="1" ht="37.5" customHeight="1" x14ac:dyDescent="0.3">
      <c r="A78" s="52">
        <v>58</v>
      </c>
      <c r="B78" s="70"/>
      <c r="C78" s="48" t="s">
        <v>325</v>
      </c>
      <c r="D78" s="101" t="s">
        <v>328</v>
      </c>
      <c r="E78" s="102"/>
      <c r="F78" s="54" t="s">
        <v>203</v>
      </c>
      <c r="G78" s="55">
        <v>17.899999999999999</v>
      </c>
      <c r="H78" s="51">
        <f t="shared" si="7"/>
        <v>0</v>
      </c>
      <c r="I78" s="11">
        <v>5.5</v>
      </c>
    </row>
    <row r="79" spans="1:9" s="11" customFormat="1" ht="37.5" customHeight="1" x14ac:dyDescent="0.3">
      <c r="A79" s="47">
        <v>59</v>
      </c>
      <c r="B79" s="70"/>
      <c r="C79" s="53" t="s">
        <v>329</v>
      </c>
      <c r="D79" s="92" t="s">
        <v>330</v>
      </c>
      <c r="E79" s="92"/>
      <c r="F79" s="54" t="s">
        <v>203</v>
      </c>
      <c r="G79" s="55">
        <v>45</v>
      </c>
      <c r="H79" s="51">
        <f t="shared" si="7"/>
        <v>0</v>
      </c>
      <c r="I79" s="11">
        <v>20</v>
      </c>
    </row>
    <row r="80" spans="1:9" s="11" customFormat="1" ht="49.95" customHeight="1" x14ac:dyDescent="0.3">
      <c r="A80" s="88" t="s">
        <v>332</v>
      </c>
      <c r="B80" s="89"/>
      <c r="C80" s="89"/>
      <c r="D80" s="89"/>
      <c r="E80" s="89"/>
      <c r="F80" s="89"/>
      <c r="G80" s="89"/>
      <c r="H80" s="90"/>
    </row>
    <row r="81" spans="1:9" s="11" customFormat="1" ht="37.5" customHeight="1" x14ac:dyDescent="0.3">
      <c r="A81" s="47">
        <v>60</v>
      </c>
      <c r="B81" s="69"/>
      <c r="C81" s="48" t="s">
        <v>23</v>
      </c>
      <c r="D81" s="103" t="s">
        <v>111</v>
      </c>
      <c r="E81" s="103"/>
      <c r="F81" s="49" t="s">
        <v>18</v>
      </c>
      <c r="G81" s="50">
        <v>34</v>
      </c>
      <c r="H81" s="51">
        <f>G81*B81</f>
        <v>0</v>
      </c>
      <c r="I81" s="11">
        <v>5.5</v>
      </c>
    </row>
    <row r="82" spans="1:9" s="11" customFormat="1" ht="37.5" customHeight="1" x14ac:dyDescent="0.3">
      <c r="A82" s="52">
        <v>61</v>
      </c>
      <c r="B82" s="70"/>
      <c r="C82" s="53" t="s">
        <v>142</v>
      </c>
      <c r="D82" s="92" t="s">
        <v>143</v>
      </c>
      <c r="E82" s="92"/>
      <c r="F82" s="54" t="s">
        <v>115</v>
      </c>
      <c r="G82" s="55">
        <v>35</v>
      </c>
      <c r="H82" s="51">
        <f t="shared" ref="H82:H84" si="8">G82*B82</f>
        <v>0</v>
      </c>
      <c r="I82" s="11">
        <v>5.5</v>
      </c>
    </row>
    <row r="83" spans="1:9" s="11" customFormat="1" ht="37.5" customHeight="1" x14ac:dyDescent="0.3">
      <c r="A83" s="52">
        <v>62</v>
      </c>
      <c r="B83" s="70"/>
      <c r="C83" s="53" t="s">
        <v>145</v>
      </c>
      <c r="D83" s="92" t="s">
        <v>148</v>
      </c>
      <c r="E83" s="92"/>
      <c r="F83" s="54" t="s">
        <v>115</v>
      </c>
      <c r="G83" s="55">
        <v>35</v>
      </c>
      <c r="H83" s="51">
        <f t="shared" si="8"/>
        <v>0</v>
      </c>
      <c r="I83" s="11">
        <v>5.5</v>
      </c>
    </row>
    <row r="84" spans="1:9" s="11" customFormat="1" ht="37.5" customHeight="1" x14ac:dyDescent="0.3">
      <c r="A84" s="52">
        <v>63</v>
      </c>
      <c r="B84" s="70"/>
      <c r="C84" s="53" t="s">
        <v>146</v>
      </c>
      <c r="D84" s="92" t="s">
        <v>147</v>
      </c>
      <c r="E84" s="92"/>
      <c r="F84" s="54" t="s">
        <v>18</v>
      </c>
      <c r="G84" s="55">
        <v>36.5</v>
      </c>
      <c r="H84" s="51">
        <f t="shared" si="8"/>
        <v>0</v>
      </c>
      <c r="I84" s="11">
        <v>5.5</v>
      </c>
    </row>
    <row r="85" spans="1:9" s="12" customFormat="1" ht="49.95" customHeight="1" x14ac:dyDescent="0.3">
      <c r="A85" s="88" t="s">
        <v>226</v>
      </c>
      <c r="B85" s="89"/>
      <c r="C85" s="89"/>
      <c r="D85" s="89"/>
      <c r="E85" s="89"/>
      <c r="F85" s="89"/>
      <c r="G85" s="89"/>
      <c r="H85" s="90"/>
    </row>
    <row r="86" spans="1:9" s="11" customFormat="1" ht="39.6" customHeight="1" x14ac:dyDescent="0.3">
      <c r="A86" s="47">
        <v>64</v>
      </c>
      <c r="B86" s="69"/>
      <c r="C86" s="48" t="s">
        <v>227</v>
      </c>
      <c r="D86" s="103" t="s">
        <v>35</v>
      </c>
      <c r="E86" s="103"/>
      <c r="F86" s="49" t="s">
        <v>12</v>
      </c>
      <c r="G86" s="50">
        <v>18</v>
      </c>
      <c r="H86" s="51">
        <f>G86*B86</f>
        <v>0</v>
      </c>
      <c r="I86" s="11">
        <v>5.5</v>
      </c>
    </row>
    <row r="87" spans="1:9" s="11" customFormat="1" ht="54.6" customHeight="1" x14ac:dyDescent="0.3">
      <c r="A87" s="52">
        <v>65</v>
      </c>
      <c r="B87" s="70"/>
      <c r="C87" s="53" t="s">
        <v>228</v>
      </c>
      <c r="D87" s="92" t="s">
        <v>36</v>
      </c>
      <c r="E87" s="92"/>
      <c r="F87" s="54" t="s">
        <v>12</v>
      </c>
      <c r="G87" s="55">
        <v>20</v>
      </c>
      <c r="H87" s="51">
        <f t="shared" ref="H87:H91" si="9">G87*B87</f>
        <v>0</v>
      </c>
      <c r="I87" s="11">
        <v>5.5</v>
      </c>
    </row>
    <row r="88" spans="1:9" s="11" customFormat="1" ht="41.4" customHeight="1" x14ac:dyDescent="0.3">
      <c r="A88" s="47">
        <v>66</v>
      </c>
      <c r="B88" s="70"/>
      <c r="C88" s="53" t="s">
        <v>209</v>
      </c>
      <c r="D88" s="101" t="s">
        <v>210</v>
      </c>
      <c r="E88" s="102"/>
      <c r="F88" s="54" t="s">
        <v>211</v>
      </c>
      <c r="G88" s="55">
        <v>67.5</v>
      </c>
      <c r="H88" s="51">
        <f t="shared" si="9"/>
        <v>0</v>
      </c>
      <c r="I88" s="11">
        <v>5.5</v>
      </c>
    </row>
    <row r="89" spans="1:9" s="11" customFormat="1" ht="37.5" customHeight="1" x14ac:dyDescent="0.3">
      <c r="A89" s="52">
        <v>67</v>
      </c>
      <c r="B89" s="70"/>
      <c r="C89" s="53" t="s">
        <v>13</v>
      </c>
      <c r="D89" s="92" t="s">
        <v>33</v>
      </c>
      <c r="E89" s="92"/>
      <c r="F89" s="54" t="s">
        <v>12</v>
      </c>
      <c r="G89" s="55">
        <v>16.5</v>
      </c>
      <c r="H89" s="51">
        <f t="shared" si="9"/>
        <v>0</v>
      </c>
      <c r="I89" s="11">
        <v>5.5</v>
      </c>
    </row>
    <row r="90" spans="1:9" s="11" customFormat="1" ht="37.5" customHeight="1" x14ac:dyDescent="0.3">
      <c r="A90" s="47">
        <v>68</v>
      </c>
      <c r="B90" s="71"/>
      <c r="C90" s="57" t="s">
        <v>14</v>
      </c>
      <c r="D90" s="100" t="s">
        <v>34</v>
      </c>
      <c r="E90" s="100"/>
      <c r="F90" s="58" t="s">
        <v>12</v>
      </c>
      <c r="G90" s="59">
        <v>16.5</v>
      </c>
      <c r="H90" s="51">
        <f t="shared" si="9"/>
        <v>0</v>
      </c>
      <c r="I90" s="11">
        <v>5.5</v>
      </c>
    </row>
    <row r="91" spans="1:9" s="11" customFormat="1" ht="37.5" customHeight="1" x14ac:dyDescent="0.3">
      <c r="A91" s="52">
        <v>69</v>
      </c>
      <c r="B91" s="71"/>
      <c r="C91" s="57" t="s">
        <v>125</v>
      </c>
      <c r="D91" s="100" t="s">
        <v>126</v>
      </c>
      <c r="E91" s="100"/>
      <c r="F91" s="58" t="s">
        <v>12</v>
      </c>
      <c r="G91" s="59">
        <v>3</v>
      </c>
      <c r="H91" s="51">
        <f t="shared" si="9"/>
        <v>0</v>
      </c>
      <c r="I91" s="11">
        <v>5.5</v>
      </c>
    </row>
    <row r="92" spans="1:9" s="11" customFormat="1" ht="49.95" customHeight="1" x14ac:dyDescent="0.3">
      <c r="A92" s="85" t="s">
        <v>201</v>
      </c>
      <c r="B92" s="86"/>
      <c r="C92" s="86"/>
      <c r="D92" s="86"/>
      <c r="E92" s="86"/>
      <c r="F92" s="86"/>
      <c r="G92" s="86"/>
      <c r="H92" s="87"/>
    </row>
    <row r="93" spans="1:9" s="11" customFormat="1" ht="49.95" customHeight="1" x14ac:dyDescent="0.3">
      <c r="A93" s="88" t="s">
        <v>229</v>
      </c>
      <c r="B93" s="89"/>
      <c r="C93" s="89"/>
      <c r="D93" s="89"/>
      <c r="E93" s="89"/>
      <c r="F93" s="89"/>
      <c r="G93" s="89"/>
      <c r="H93" s="90"/>
    </row>
    <row r="94" spans="1:9" s="11" customFormat="1" ht="37.5" customHeight="1" x14ac:dyDescent="0.3">
      <c r="A94" s="47">
        <v>70</v>
      </c>
      <c r="B94" s="69"/>
      <c r="C94" s="48" t="s">
        <v>17</v>
      </c>
      <c r="D94" s="103" t="s">
        <v>200</v>
      </c>
      <c r="E94" s="103"/>
      <c r="F94" s="54" t="s">
        <v>115</v>
      </c>
      <c r="G94" s="50">
        <v>62.9</v>
      </c>
      <c r="H94" s="51">
        <f>G94*B94</f>
        <v>0</v>
      </c>
      <c r="I94" s="11">
        <v>10</v>
      </c>
    </row>
    <row r="95" spans="1:9" s="11" customFormat="1" ht="45.6" customHeight="1" x14ac:dyDescent="0.3">
      <c r="A95" s="52">
        <v>71</v>
      </c>
      <c r="B95" s="70"/>
      <c r="C95" s="53" t="s">
        <v>230</v>
      </c>
      <c r="D95" s="92" t="s">
        <v>171</v>
      </c>
      <c r="E95" s="92"/>
      <c r="F95" s="54" t="s">
        <v>115</v>
      </c>
      <c r="G95" s="55">
        <v>62.9</v>
      </c>
      <c r="H95" s="51">
        <f t="shared" ref="H95:H96" si="10">G95*B95</f>
        <v>0</v>
      </c>
      <c r="I95" s="11">
        <v>10</v>
      </c>
    </row>
    <row r="96" spans="1:9" s="11" customFormat="1" ht="40.200000000000003" customHeight="1" x14ac:dyDescent="0.3">
      <c r="A96" s="52">
        <v>72</v>
      </c>
      <c r="B96" s="70"/>
      <c r="C96" s="53" t="s">
        <v>231</v>
      </c>
      <c r="D96" s="92" t="s">
        <v>172</v>
      </c>
      <c r="E96" s="92"/>
      <c r="F96" s="54" t="s">
        <v>115</v>
      </c>
      <c r="G96" s="55">
        <v>70</v>
      </c>
      <c r="H96" s="51">
        <f t="shared" si="10"/>
        <v>0</v>
      </c>
      <c r="I96" s="11">
        <v>10</v>
      </c>
    </row>
    <row r="97" spans="1:9" s="11" customFormat="1" ht="49.95" customHeight="1" x14ac:dyDescent="0.3">
      <c r="A97" s="88" t="s">
        <v>232</v>
      </c>
      <c r="B97" s="89"/>
      <c r="C97" s="89"/>
      <c r="D97" s="89"/>
      <c r="E97" s="89"/>
      <c r="F97" s="89"/>
      <c r="G97" s="89"/>
      <c r="H97" s="90"/>
    </row>
    <row r="98" spans="1:9" s="11" customFormat="1" ht="37.5" customHeight="1" x14ac:dyDescent="0.3">
      <c r="A98" s="52">
        <v>73</v>
      </c>
      <c r="B98" s="70"/>
      <c r="C98" s="53" t="s">
        <v>5</v>
      </c>
      <c r="D98" s="92" t="s">
        <v>120</v>
      </c>
      <c r="E98" s="92"/>
      <c r="F98" s="54" t="s">
        <v>12</v>
      </c>
      <c r="G98" s="55">
        <v>14.5</v>
      </c>
      <c r="H98" s="51">
        <f t="shared" ref="H98:H106" si="11">G98*B98</f>
        <v>0</v>
      </c>
      <c r="I98" s="11">
        <v>5.5</v>
      </c>
    </row>
    <row r="99" spans="1:9" s="11" customFormat="1" ht="37.5" customHeight="1" x14ac:dyDescent="0.3">
      <c r="A99" s="47">
        <v>74</v>
      </c>
      <c r="B99" s="69"/>
      <c r="C99" s="48" t="s">
        <v>20</v>
      </c>
      <c r="D99" s="103" t="s">
        <v>118</v>
      </c>
      <c r="E99" s="103"/>
      <c r="F99" s="49" t="s">
        <v>12</v>
      </c>
      <c r="G99" s="50">
        <v>17.899999999999999</v>
      </c>
      <c r="H99" s="51">
        <f t="shared" si="11"/>
        <v>0</v>
      </c>
      <c r="I99" s="11">
        <v>5.5</v>
      </c>
    </row>
    <row r="100" spans="1:9" s="11" customFormat="1" ht="37.5" customHeight="1" x14ac:dyDescent="0.3">
      <c r="A100" s="52">
        <v>75</v>
      </c>
      <c r="B100" s="70"/>
      <c r="C100" s="53" t="s">
        <v>333</v>
      </c>
      <c r="D100" s="92" t="s">
        <v>334</v>
      </c>
      <c r="E100" s="92"/>
      <c r="F100" s="54" t="s">
        <v>115</v>
      </c>
      <c r="G100" s="55">
        <v>36</v>
      </c>
      <c r="H100" s="51">
        <f t="shared" si="11"/>
        <v>0</v>
      </c>
      <c r="I100" s="11">
        <v>10</v>
      </c>
    </row>
    <row r="101" spans="1:9" s="11" customFormat="1" ht="37.5" customHeight="1" x14ac:dyDescent="0.3">
      <c r="A101" s="47">
        <v>76</v>
      </c>
      <c r="B101" s="70"/>
      <c r="C101" s="53" t="s">
        <v>234</v>
      </c>
      <c r="D101" s="92" t="s">
        <v>116</v>
      </c>
      <c r="E101" s="92"/>
      <c r="F101" s="54" t="s">
        <v>115</v>
      </c>
      <c r="G101" s="55">
        <v>49.9</v>
      </c>
      <c r="H101" s="51">
        <f t="shared" si="11"/>
        <v>0</v>
      </c>
      <c r="I101" s="11">
        <v>10</v>
      </c>
    </row>
    <row r="102" spans="1:9" s="11" customFormat="1" ht="37.5" customHeight="1" x14ac:dyDescent="0.3">
      <c r="A102" s="52">
        <v>77</v>
      </c>
      <c r="B102" s="69"/>
      <c r="C102" s="48" t="s">
        <v>335</v>
      </c>
      <c r="D102" s="101" t="s">
        <v>338</v>
      </c>
      <c r="E102" s="102"/>
      <c r="F102" s="49" t="s">
        <v>203</v>
      </c>
      <c r="G102" s="50">
        <v>25.9</v>
      </c>
      <c r="H102" s="51">
        <f t="shared" si="11"/>
        <v>0</v>
      </c>
      <c r="I102" s="11">
        <v>5.5</v>
      </c>
    </row>
    <row r="103" spans="1:9" s="11" customFormat="1" ht="37.5" customHeight="1" x14ac:dyDescent="0.3">
      <c r="A103" s="47">
        <v>78</v>
      </c>
      <c r="B103" s="69"/>
      <c r="C103" s="48" t="s">
        <v>336</v>
      </c>
      <c r="D103" s="101" t="s">
        <v>339</v>
      </c>
      <c r="E103" s="102"/>
      <c r="F103" s="49" t="s">
        <v>203</v>
      </c>
      <c r="G103" s="50">
        <v>28.9</v>
      </c>
      <c r="H103" s="51">
        <f t="shared" si="11"/>
        <v>0</v>
      </c>
      <c r="I103" s="11">
        <v>5.5</v>
      </c>
    </row>
    <row r="104" spans="1:9" s="11" customFormat="1" ht="37.5" customHeight="1" x14ac:dyDescent="0.3">
      <c r="A104" s="52">
        <v>79</v>
      </c>
      <c r="B104" s="69"/>
      <c r="C104" s="48" t="s">
        <v>337</v>
      </c>
      <c r="D104" s="101" t="s">
        <v>340</v>
      </c>
      <c r="E104" s="102"/>
      <c r="F104" s="49" t="s">
        <v>203</v>
      </c>
      <c r="G104" s="50">
        <v>31.9</v>
      </c>
      <c r="H104" s="51">
        <f t="shared" si="11"/>
        <v>0</v>
      </c>
      <c r="I104" s="11">
        <v>5.5</v>
      </c>
    </row>
    <row r="105" spans="1:9" s="11" customFormat="1" ht="37.5" customHeight="1" x14ac:dyDescent="0.3">
      <c r="A105" s="47">
        <v>80</v>
      </c>
      <c r="B105" s="69"/>
      <c r="C105" s="48" t="s">
        <v>270</v>
      </c>
      <c r="D105" s="103" t="s">
        <v>271</v>
      </c>
      <c r="E105" s="103"/>
      <c r="F105" s="49" t="s">
        <v>18</v>
      </c>
      <c r="G105" s="50">
        <v>76.900000000000006</v>
      </c>
      <c r="H105" s="51">
        <f t="shared" si="11"/>
        <v>0</v>
      </c>
      <c r="I105" s="11">
        <v>10</v>
      </c>
    </row>
    <row r="106" spans="1:9" s="11" customFormat="1" ht="37.5" customHeight="1" x14ac:dyDescent="0.3">
      <c r="A106" s="52">
        <v>81</v>
      </c>
      <c r="B106" s="71"/>
      <c r="C106" s="57" t="s">
        <v>358</v>
      </c>
      <c r="D106" s="100" t="s">
        <v>170</v>
      </c>
      <c r="E106" s="100"/>
      <c r="F106" s="58" t="s">
        <v>18</v>
      </c>
      <c r="G106" s="59">
        <v>114.9</v>
      </c>
      <c r="H106" s="51">
        <f t="shared" si="11"/>
        <v>0</v>
      </c>
      <c r="I106" s="11">
        <v>10</v>
      </c>
    </row>
    <row r="107" spans="1:9" s="11" customFormat="1" ht="37.5" customHeight="1" x14ac:dyDescent="0.3">
      <c r="A107" s="47">
        <v>82</v>
      </c>
      <c r="B107" s="70"/>
      <c r="C107" s="53" t="s">
        <v>233</v>
      </c>
      <c r="D107" s="92" t="s">
        <v>114</v>
      </c>
      <c r="E107" s="92"/>
      <c r="F107" s="54" t="s">
        <v>18</v>
      </c>
      <c r="G107" s="55">
        <v>61.9</v>
      </c>
      <c r="H107" s="51">
        <f t="shared" ref="H107" si="12">G107*B107</f>
        <v>0</v>
      </c>
      <c r="I107" s="11">
        <v>10</v>
      </c>
    </row>
    <row r="108" spans="1:9" s="11" customFormat="1" ht="49.95" customHeight="1" x14ac:dyDescent="0.3">
      <c r="A108" s="88" t="s">
        <v>235</v>
      </c>
      <c r="B108" s="89"/>
      <c r="C108" s="89"/>
      <c r="D108" s="89"/>
      <c r="E108" s="89"/>
      <c r="F108" s="89"/>
      <c r="G108" s="89"/>
      <c r="H108" s="90"/>
    </row>
    <row r="109" spans="1:9" s="11" customFormat="1" ht="37.5" customHeight="1" x14ac:dyDescent="0.3">
      <c r="A109" s="52">
        <v>83</v>
      </c>
      <c r="B109" s="70"/>
      <c r="C109" s="53" t="s">
        <v>130</v>
      </c>
      <c r="D109" s="92" t="s">
        <v>108</v>
      </c>
      <c r="E109" s="92"/>
      <c r="F109" s="54" t="s">
        <v>18</v>
      </c>
      <c r="G109" s="55">
        <v>58.6</v>
      </c>
      <c r="H109" s="51">
        <f t="shared" ref="H109:H110" si="13">G109*B109</f>
        <v>0</v>
      </c>
      <c r="I109" s="11">
        <v>10</v>
      </c>
    </row>
    <row r="110" spans="1:9" s="11" customFormat="1" ht="37.5" customHeight="1" x14ac:dyDescent="0.3">
      <c r="A110" s="84">
        <v>84</v>
      </c>
      <c r="B110" s="72"/>
      <c r="C110" s="53" t="s">
        <v>109</v>
      </c>
      <c r="D110" s="92" t="s">
        <v>110</v>
      </c>
      <c r="E110" s="92"/>
      <c r="F110" s="54" t="s">
        <v>18</v>
      </c>
      <c r="G110" s="55">
        <v>69.900000000000006</v>
      </c>
      <c r="H110" s="51">
        <f t="shared" si="13"/>
        <v>0</v>
      </c>
      <c r="I110" s="11">
        <v>10</v>
      </c>
    </row>
    <row r="111" spans="1:9" s="11" customFormat="1" ht="37.5" customHeight="1" x14ac:dyDescent="0.3">
      <c r="A111" s="47">
        <v>85</v>
      </c>
      <c r="B111" s="69"/>
      <c r="C111" s="48" t="s">
        <v>112</v>
      </c>
      <c r="D111" s="103" t="s">
        <v>113</v>
      </c>
      <c r="E111" s="103"/>
      <c r="F111" s="49" t="s">
        <v>18</v>
      </c>
      <c r="G111" s="50">
        <v>69.900000000000006</v>
      </c>
      <c r="H111" s="51">
        <f>G111*B111</f>
        <v>0</v>
      </c>
      <c r="I111" s="11">
        <v>10</v>
      </c>
    </row>
    <row r="112" spans="1:9" s="11" customFormat="1" ht="49.95" customHeight="1" x14ac:dyDescent="0.3">
      <c r="A112" s="85" t="s">
        <v>202</v>
      </c>
      <c r="B112" s="86"/>
      <c r="C112" s="86"/>
      <c r="D112" s="86"/>
      <c r="E112" s="86"/>
      <c r="F112" s="86"/>
      <c r="G112" s="86"/>
      <c r="H112" s="87"/>
    </row>
    <row r="113" spans="1:9" s="11" customFormat="1" ht="49.95" customHeight="1" x14ac:dyDescent="0.3">
      <c r="A113" s="88" t="s">
        <v>236</v>
      </c>
      <c r="B113" s="89"/>
      <c r="C113" s="89"/>
      <c r="D113" s="89"/>
      <c r="E113" s="89"/>
      <c r="F113" s="89"/>
      <c r="G113" s="89"/>
      <c r="H113" s="90"/>
    </row>
    <row r="114" spans="1:9" s="11" customFormat="1" ht="37.5" customHeight="1" x14ac:dyDescent="0.3">
      <c r="A114" s="47">
        <v>86</v>
      </c>
      <c r="B114" s="69"/>
      <c r="C114" s="48" t="s">
        <v>92</v>
      </c>
      <c r="D114" s="103" t="s">
        <v>140</v>
      </c>
      <c r="E114" s="103"/>
      <c r="F114" s="49" t="s">
        <v>12</v>
      </c>
      <c r="G114" s="50">
        <v>13</v>
      </c>
      <c r="H114" s="51">
        <f>G114*B114</f>
        <v>0</v>
      </c>
      <c r="I114" s="11">
        <v>20</v>
      </c>
    </row>
    <row r="115" spans="1:9" s="11" customFormat="1" ht="37.5" customHeight="1" x14ac:dyDescent="0.3">
      <c r="A115" s="47">
        <v>87</v>
      </c>
      <c r="B115" s="69"/>
      <c r="C115" s="48" t="s">
        <v>361</v>
      </c>
      <c r="D115" s="101" t="s">
        <v>362</v>
      </c>
      <c r="E115" s="102"/>
      <c r="F115" s="75" t="s">
        <v>203</v>
      </c>
      <c r="G115" s="50">
        <v>14.5</v>
      </c>
      <c r="H115" s="51">
        <f t="shared" ref="H115:H117" si="14">G115*B115</f>
        <v>0</v>
      </c>
      <c r="I115" s="11">
        <v>20</v>
      </c>
    </row>
    <row r="116" spans="1:9" s="11" customFormat="1" ht="37.5" customHeight="1" x14ac:dyDescent="0.3">
      <c r="A116" s="47">
        <v>88</v>
      </c>
      <c r="B116" s="70"/>
      <c r="C116" s="53" t="s">
        <v>181</v>
      </c>
      <c r="D116" s="92" t="s">
        <v>182</v>
      </c>
      <c r="E116" s="92"/>
      <c r="F116" s="54" t="s">
        <v>12</v>
      </c>
      <c r="G116" s="55">
        <v>14</v>
      </c>
      <c r="H116" s="51">
        <f t="shared" si="14"/>
        <v>0</v>
      </c>
      <c r="I116" s="11">
        <v>20</v>
      </c>
    </row>
    <row r="117" spans="1:9" s="11" customFormat="1" ht="37.5" customHeight="1" x14ac:dyDescent="0.3">
      <c r="A117" s="47">
        <v>89</v>
      </c>
      <c r="B117" s="71"/>
      <c r="C117" s="57" t="s">
        <v>353</v>
      </c>
      <c r="D117" s="100" t="s">
        <v>354</v>
      </c>
      <c r="E117" s="100"/>
      <c r="F117" s="58" t="s">
        <v>12</v>
      </c>
      <c r="G117" s="59">
        <v>12</v>
      </c>
      <c r="H117" s="51">
        <f t="shared" si="14"/>
        <v>0</v>
      </c>
      <c r="I117" s="11">
        <v>20</v>
      </c>
    </row>
    <row r="118" spans="1:9" s="11" customFormat="1" ht="49.95" customHeight="1" x14ac:dyDescent="0.3">
      <c r="A118" s="88" t="s">
        <v>237</v>
      </c>
      <c r="B118" s="89"/>
      <c r="C118" s="89"/>
      <c r="D118" s="89"/>
      <c r="E118" s="89"/>
      <c r="F118" s="89"/>
      <c r="G118" s="89"/>
      <c r="H118" s="90"/>
    </row>
    <row r="119" spans="1:9" s="11" customFormat="1" ht="37.5" customHeight="1" x14ac:dyDescent="0.3">
      <c r="A119" s="52">
        <v>90</v>
      </c>
      <c r="B119" s="70"/>
      <c r="C119" s="53" t="s">
        <v>49</v>
      </c>
      <c r="D119" s="92" t="s">
        <v>50</v>
      </c>
      <c r="E119" s="92"/>
      <c r="F119" s="54" t="s">
        <v>12</v>
      </c>
      <c r="G119" s="55">
        <v>27.9</v>
      </c>
      <c r="H119" s="51">
        <f>G119*B119</f>
        <v>0</v>
      </c>
      <c r="I119" s="11">
        <v>20</v>
      </c>
    </row>
    <row r="120" spans="1:9" s="11" customFormat="1" ht="37.5" customHeight="1" x14ac:dyDescent="0.3">
      <c r="A120" s="84">
        <v>91</v>
      </c>
      <c r="B120" s="72"/>
      <c r="C120" s="53" t="s">
        <v>51</v>
      </c>
      <c r="D120" s="92" t="s">
        <v>52</v>
      </c>
      <c r="E120" s="92"/>
      <c r="F120" s="54" t="s">
        <v>12</v>
      </c>
      <c r="G120" s="55">
        <v>155</v>
      </c>
      <c r="H120" s="51">
        <f>G120*B120</f>
        <v>0</v>
      </c>
      <c r="I120" s="11">
        <v>20</v>
      </c>
    </row>
    <row r="121" spans="1:9" s="11" customFormat="1" ht="37.5" customHeight="1" x14ac:dyDescent="0.3">
      <c r="A121" s="52">
        <v>92</v>
      </c>
      <c r="B121" s="69"/>
      <c r="C121" s="48" t="s">
        <v>47</v>
      </c>
      <c r="D121" s="103" t="s">
        <v>47</v>
      </c>
      <c r="E121" s="103"/>
      <c r="F121" s="49" t="s">
        <v>12</v>
      </c>
      <c r="G121" s="50">
        <v>39.5</v>
      </c>
      <c r="H121" s="51">
        <f>G121*B121</f>
        <v>0</v>
      </c>
      <c r="I121" s="11">
        <v>20</v>
      </c>
    </row>
    <row r="122" spans="1:9" s="11" customFormat="1" ht="37.5" customHeight="1" x14ac:dyDescent="0.3">
      <c r="A122" s="52">
        <v>93</v>
      </c>
      <c r="B122" s="70"/>
      <c r="C122" s="53" t="s">
        <v>48</v>
      </c>
      <c r="D122" s="92" t="s">
        <v>48</v>
      </c>
      <c r="E122" s="92"/>
      <c r="F122" s="54" t="s">
        <v>12</v>
      </c>
      <c r="G122" s="55">
        <v>225</v>
      </c>
      <c r="H122" s="51">
        <f t="shared" ref="H122" si="15">G122*B122</f>
        <v>0</v>
      </c>
      <c r="I122" s="11">
        <v>20</v>
      </c>
    </row>
    <row r="123" spans="1:9" s="11" customFormat="1" ht="49.95" customHeight="1" x14ac:dyDescent="0.3">
      <c r="A123" s="88" t="s">
        <v>238</v>
      </c>
      <c r="B123" s="89"/>
      <c r="C123" s="89"/>
      <c r="D123" s="89"/>
      <c r="E123" s="89"/>
      <c r="F123" s="89"/>
      <c r="G123" s="89"/>
      <c r="H123" s="90"/>
    </row>
    <row r="124" spans="1:9" s="11" customFormat="1" ht="37.5" customHeight="1" x14ac:dyDescent="0.3">
      <c r="A124" s="52">
        <v>94</v>
      </c>
      <c r="B124" s="70"/>
      <c r="C124" s="53" t="s">
        <v>53</v>
      </c>
      <c r="D124" s="92" t="s">
        <v>54</v>
      </c>
      <c r="E124" s="92"/>
      <c r="F124" s="54" t="s">
        <v>12</v>
      </c>
      <c r="G124" s="55">
        <v>36</v>
      </c>
      <c r="H124" s="60">
        <f>G124*B124</f>
        <v>0</v>
      </c>
      <c r="I124" s="11">
        <v>20</v>
      </c>
    </row>
    <row r="125" spans="1:9" s="11" customFormat="1" ht="37.5" customHeight="1" x14ac:dyDescent="0.3">
      <c r="A125" s="56">
        <v>95</v>
      </c>
      <c r="B125" s="71"/>
      <c r="C125" s="57" t="s">
        <v>55</v>
      </c>
      <c r="D125" s="100" t="s">
        <v>55</v>
      </c>
      <c r="E125" s="100"/>
      <c r="F125" s="58" t="s">
        <v>12</v>
      </c>
      <c r="G125" s="59">
        <v>56</v>
      </c>
      <c r="H125" s="60">
        <f t="shared" ref="H125:H128" si="16">G125*B125</f>
        <v>0</v>
      </c>
      <c r="I125" s="11">
        <v>20</v>
      </c>
    </row>
    <row r="126" spans="1:9" s="11" customFormat="1" ht="37.5" customHeight="1" x14ac:dyDescent="0.3">
      <c r="A126" s="52">
        <v>96</v>
      </c>
      <c r="B126" s="71"/>
      <c r="C126" s="57" t="s">
        <v>212</v>
      </c>
      <c r="D126" s="101" t="s">
        <v>214</v>
      </c>
      <c r="E126" s="102"/>
      <c r="F126" s="58" t="s">
        <v>203</v>
      </c>
      <c r="G126" s="59">
        <v>17.7</v>
      </c>
      <c r="H126" s="60">
        <f t="shared" si="16"/>
        <v>0</v>
      </c>
      <c r="I126" s="11">
        <v>20</v>
      </c>
    </row>
    <row r="127" spans="1:9" s="11" customFormat="1" ht="37.5" customHeight="1" x14ac:dyDescent="0.3">
      <c r="A127" s="56">
        <v>97</v>
      </c>
      <c r="B127" s="71"/>
      <c r="C127" s="57" t="s">
        <v>213</v>
      </c>
      <c r="D127" s="101" t="s">
        <v>215</v>
      </c>
      <c r="E127" s="102"/>
      <c r="F127" s="58" t="s">
        <v>203</v>
      </c>
      <c r="G127" s="59">
        <v>17.7</v>
      </c>
      <c r="H127" s="60">
        <f t="shared" si="16"/>
        <v>0</v>
      </c>
      <c r="I127" s="11">
        <v>20</v>
      </c>
    </row>
    <row r="128" spans="1:9" s="11" customFormat="1" ht="37.5" customHeight="1" x14ac:dyDescent="0.3">
      <c r="A128" s="52">
        <v>98</v>
      </c>
      <c r="B128" s="71"/>
      <c r="C128" s="57" t="s">
        <v>343</v>
      </c>
      <c r="D128" s="101" t="s">
        <v>216</v>
      </c>
      <c r="E128" s="102"/>
      <c r="F128" s="58" t="s">
        <v>203</v>
      </c>
      <c r="G128" s="59">
        <v>17.7</v>
      </c>
      <c r="H128" s="60">
        <f t="shared" si="16"/>
        <v>0</v>
      </c>
      <c r="I128" s="11">
        <v>20</v>
      </c>
    </row>
    <row r="129" spans="1:9" s="11" customFormat="1" ht="49.95" customHeight="1" x14ac:dyDescent="0.3">
      <c r="A129" s="88" t="s">
        <v>239</v>
      </c>
      <c r="B129" s="89"/>
      <c r="C129" s="89"/>
      <c r="D129" s="89"/>
      <c r="E129" s="89"/>
      <c r="F129" s="89"/>
      <c r="G129" s="89"/>
      <c r="H129" s="90"/>
    </row>
    <row r="130" spans="1:9" s="11" customFormat="1" ht="37.5" customHeight="1" x14ac:dyDescent="0.3">
      <c r="A130" s="47">
        <v>99</v>
      </c>
      <c r="B130" s="69"/>
      <c r="C130" s="48" t="s">
        <v>204</v>
      </c>
      <c r="D130" s="103" t="s">
        <v>91</v>
      </c>
      <c r="E130" s="103"/>
      <c r="F130" s="49" t="s">
        <v>12</v>
      </c>
      <c r="G130" s="50">
        <v>27</v>
      </c>
      <c r="H130" s="51">
        <f>G130*B130</f>
        <v>0</v>
      </c>
      <c r="I130" s="11">
        <v>20</v>
      </c>
    </row>
    <row r="131" spans="1:9" s="11" customFormat="1" ht="37.5" customHeight="1" x14ac:dyDescent="0.3">
      <c r="A131" s="52">
        <v>100</v>
      </c>
      <c r="B131" s="70"/>
      <c r="C131" s="53" t="s">
        <v>205</v>
      </c>
      <c r="D131" s="92" t="s">
        <v>9</v>
      </c>
      <c r="E131" s="92"/>
      <c r="F131" s="54" t="s">
        <v>12</v>
      </c>
      <c r="G131" s="55">
        <v>27</v>
      </c>
      <c r="H131" s="51">
        <f t="shared" ref="H131:H140" si="17">G131*B131</f>
        <v>0</v>
      </c>
      <c r="I131" s="11">
        <v>20</v>
      </c>
    </row>
    <row r="132" spans="1:9" s="11" customFormat="1" ht="37.5" customHeight="1" x14ac:dyDescent="0.3">
      <c r="A132" s="47">
        <v>101</v>
      </c>
      <c r="B132" s="70"/>
      <c r="C132" s="53" t="s">
        <v>363</v>
      </c>
      <c r="D132" s="92" t="s">
        <v>15</v>
      </c>
      <c r="E132" s="92"/>
      <c r="F132" s="54" t="s">
        <v>12</v>
      </c>
      <c r="G132" s="55">
        <v>31.5</v>
      </c>
      <c r="H132" s="51">
        <f t="shared" si="17"/>
        <v>0</v>
      </c>
      <c r="I132" s="11">
        <v>20</v>
      </c>
    </row>
    <row r="133" spans="1:9" s="11" customFormat="1" ht="37.5" customHeight="1" x14ac:dyDescent="0.3">
      <c r="A133" s="52">
        <v>102</v>
      </c>
      <c r="B133" s="71"/>
      <c r="C133" s="57" t="s">
        <v>206</v>
      </c>
      <c r="D133" s="100" t="s">
        <v>10</v>
      </c>
      <c r="E133" s="100"/>
      <c r="F133" s="58" t="s">
        <v>12</v>
      </c>
      <c r="G133" s="59">
        <v>29</v>
      </c>
      <c r="H133" s="51">
        <f t="shared" si="17"/>
        <v>0</v>
      </c>
      <c r="I133" s="11">
        <v>20</v>
      </c>
    </row>
    <row r="134" spans="1:9" s="11" customFormat="1" ht="37.5" customHeight="1" x14ac:dyDescent="0.3">
      <c r="A134" s="47">
        <v>103</v>
      </c>
      <c r="B134" s="71"/>
      <c r="C134" s="57" t="s">
        <v>185</v>
      </c>
      <c r="D134" s="100" t="s">
        <v>183</v>
      </c>
      <c r="E134" s="100"/>
      <c r="F134" s="58" t="s">
        <v>12</v>
      </c>
      <c r="G134" s="59">
        <v>18</v>
      </c>
      <c r="H134" s="51">
        <f t="shared" si="17"/>
        <v>0</v>
      </c>
      <c r="I134" s="11">
        <v>20</v>
      </c>
    </row>
    <row r="135" spans="1:9" s="11" customFormat="1" ht="37.5" customHeight="1" x14ac:dyDescent="0.3">
      <c r="A135" s="52">
        <v>104</v>
      </c>
      <c r="B135" s="71"/>
      <c r="C135" s="57" t="s">
        <v>184</v>
      </c>
      <c r="D135" s="100" t="s">
        <v>184</v>
      </c>
      <c r="E135" s="100"/>
      <c r="F135" s="58" t="s">
        <v>12</v>
      </c>
      <c r="G135" s="59">
        <v>20</v>
      </c>
      <c r="H135" s="51">
        <f t="shared" si="17"/>
        <v>0</v>
      </c>
      <c r="I135" s="11">
        <v>20</v>
      </c>
    </row>
    <row r="136" spans="1:9" s="11" customFormat="1" ht="37.5" customHeight="1" x14ac:dyDescent="0.3">
      <c r="A136" s="47">
        <v>105</v>
      </c>
      <c r="B136" s="71"/>
      <c r="C136" s="57" t="s">
        <v>186</v>
      </c>
      <c r="D136" s="101" t="s">
        <v>186</v>
      </c>
      <c r="E136" s="102"/>
      <c r="F136" s="58" t="s">
        <v>12</v>
      </c>
      <c r="G136" s="59">
        <v>20</v>
      </c>
      <c r="H136" s="51">
        <f t="shared" si="17"/>
        <v>0</v>
      </c>
      <c r="I136" s="11">
        <v>20</v>
      </c>
    </row>
    <row r="137" spans="1:9" s="11" customFormat="1" ht="37.5" customHeight="1" x14ac:dyDescent="0.3">
      <c r="A137" s="52">
        <v>106</v>
      </c>
      <c r="B137" s="71"/>
      <c r="C137" s="57" t="s">
        <v>187</v>
      </c>
      <c r="D137" s="101" t="s">
        <v>187</v>
      </c>
      <c r="E137" s="102"/>
      <c r="F137" s="58" t="s">
        <v>12</v>
      </c>
      <c r="G137" s="59">
        <v>15.9</v>
      </c>
      <c r="H137" s="51">
        <f t="shared" si="17"/>
        <v>0</v>
      </c>
      <c r="I137" s="11">
        <v>20</v>
      </c>
    </row>
    <row r="138" spans="1:9" s="11" customFormat="1" ht="37.5" customHeight="1" x14ac:dyDescent="0.3">
      <c r="A138" s="47">
        <v>107</v>
      </c>
      <c r="B138" s="71"/>
      <c r="C138" s="57" t="s">
        <v>188</v>
      </c>
      <c r="D138" s="101" t="s">
        <v>188</v>
      </c>
      <c r="E138" s="102"/>
      <c r="F138" s="58" t="s">
        <v>12</v>
      </c>
      <c r="G138" s="59">
        <v>12</v>
      </c>
      <c r="H138" s="51">
        <f t="shared" si="17"/>
        <v>0</v>
      </c>
      <c r="I138" s="11">
        <v>20</v>
      </c>
    </row>
    <row r="139" spans="1:9" s="11" customFormat="1" ht="37.5" customHeight="1" x14ac:dyDescent="0.3">
      <c r="A139" s="52">
        <v>108</v>
      </c>
      <c r="B139" s="71"/>
      <c r="C139" s="57" t="s">
        <v>189</v>
      </c>
      <c r="D139" s="101" t="s">
        <v>190</v>
      </c>
      <c r="E139" s="102"/>
      <c r="F139" s="58" t="s">
        <v>12</v>
      </c>
      <c r="G139" s="59">
        <v>18</v>
      </c>
      <c r="H139" s="51">
        <f t="shared" si="17"/>
        <v>0</v>
      </c>
      <c r="I139" s="11">
        <v>20</v>
      </c>
    </row>
    <row r="140" spans="1:9" s="11" customFormat="1" ht="54" customHeight="1" x14ac:dyDescent="0.3">
      <c r="A140" s="47">
        <v>109</v>
      </c>
      <c r="B140" s="71"/>
      <c r="C140" s="57" t="s">
        <v>285</v>
      </c>
      <c r="D140" s="100" t="s">
        <v>249</v>
      </c>
      <c r="E140" s="100"/>
      <c r="F140" s="58" t="s">
        <v>12</v>
      </c>
      <c r="G140" s="59">
        <v>95</v>
      </c>
      <c r="H140" s="51">
        <f t="shared" si="17"/>
        <v>0</v>
      </c>
      <c r="I140" s="11">
        <v>20</v>
      </c>
    </row>
    <row r="141" spans="1:9" s="11" customFormat="1" ht="49.95" customHeight="1" x14ac:dyDescent="0.3">
      <c r="A141" s="85" t="s">
        <v>240</v>
      </c>
      <c r="B141" s="86"/>
      <c r="C141" s="86"/>
      <c r="D141" s="86"/>
      <c r="E141" s="86"/>
      <c r="F141" s="86"/>
      <c r="G141" s="86"/>
      <c r="H141" s="87"/>
    </row>
    <row r="142" spans="1:9" s="11" customFormat="1" ht="49.95" customHeight="1" x14ac:dyDescent="0.3">
      <c r="A142" s="88" t="s">
        <v>241</v>
      </c>
      <c r="B142" s="89"/>
      <c r="C142" s="89"/>
      <c r="D142" s="89"/>
      <c r="E142" s="89"/>
      <c r="F142" s="89"/>
      <c r="G142" s="89"/>
      <c r="H142" s="90"/>
    </row>
    <row r="143" spans="1:9" s="11" customFormat="1" ht="37.5" customHeight="1" x14ac:dyDescent="0.3">
      <c r="A143" s="47">
        <v>110</v>
      </c>
      <c r="B143" s="69"/>
      <c r="C143" s="48" t="s">
        <v>242</v>
      </c>
      <c r="D143" s="103" t="s">
        <v>95</v>
      </c>
      <c r="E143" s="103"/>
      <c r="F143" s="49" t="s">
        <v>12</v>
      </c>
      <c r="G143" s="50">
        <v>3</v>
      </c>
      <c r="H143" s="51">
        <f>G143*B143</f>
        <v>0</v>
      </c>
      <c r="I143" s="11">
        <v>5.5</v>
      </c>
    </row>
    <row r="144" spans="1:9" s="11" customFormat="1" ht="37.5" customHeight="1" x14ac:dyDescent="0.3">
      <c r="A144" s="52">
        <v>111</v>
      </c>
      <c r="B144" s="70"/>
      <c r="C144" s="53" t="s">
        <v>243</v>
      </c>
      <c r="D144" s="92" t="s">
        <v>96</v>
      </c>
      <c r="E144" s="92"/>
      <c r="F144" s="54" t="s">
        <v>12</v>
      </c>
      <c r="G144" s="55">
        <v>2.5</v>
      </c>
      <c r="H144" s="51">
        <f t="shared" ref="H144:H162" si="18">G144*B144</f>
        <v>0</v>
      </c>
      <c r="I144" s="11">
        <v>5.5</v>
      </c>
    </row>
    <row r="145" spans="1:9" s="11" customFormat="1" ht="37.5" customHeight="1" x14ac:dyDescent="0.3">
      <c r="A145" s="47">
        <v>112</v>
      </c>
      <c r="B145" s="70"/>
      <c r="C145" s="53" t="s">
        <v>244</v>
      </c>
      <c r="D145" s="101" t="s">
        <v>178</v>
      </c>
      <c r="E145" s="102"/>
      <c r="F145" s="54" t="s">
        <v>12</v>
      </c>
      <c r="G145" s="55">
        <v>3.5</v>
      </c>
      <c r="H145" s="51">
        <f t="shared" si="18"/>
        <v>0</v>
      </c>
      <c r="I145" s="11">
        <v>5.5</v>
      </c>
    </row>
    <row r="146" spans="1:9" s="11" customFormat="1" ht="37.5" customHeight="1" x14ac:dyDescent="0.3">
      <c r="A146" s="52">
        <v>113</v>
      </c>
      <c r="B146" s="70"/>
      <c r="C146" s="53" t="s">
        <v>38</v>
      </c>
      <c r="D146" s="92" t="s">
        <v>39</v>
      </c>
      <c r="E146" s="92"/>
      <c r="F146" s="54" t="s">
        <v>12</v>
      </c>
      <c r="G146" s="55">
        <v>11</v>
      </c>
      <c r="H146" s="51">
        <f t="shared" si="18"/>
        <v>0</v>
      </c>
      <c r="I146" s="11">
        <v>5.5</v>
      </c>
    </row>
    <row r="147" spans="1:9" s="11" customFormat="1" ht="37.5" customHeight="1" x14ac:dyDescent="0.3">
      <c r="A147" s="47">
        <v>114</v>
      </c>
      <c r="B147" s="70"/>
      <c r="C147" s="53" t="s">
        <v>40</v>
      </c>
      <c r="D147" s="92" t="s">
        <v>41</v>
      </c>
      <c r="E147" s="92"/>
      <c r="F147" s="54" t="s">
        <v>12</v>
      </c>
      <c r="G147" s="55">
        <v>24</v>
      </c>
      <c r="H147" s="51">
        <f t="shared" si="18"/>
        <v>0</v>
      </c>
      <c r="I147" s="11">
        <v>5.5</v>
      </c>
    </row>
    <row r="148" spans="1:9" s="11" customFormat="1" ht="37.5" customHeight="1" x14ac:dyDescent="0.3">
      <c r="A148" s="52">
        <v>115</v>
      </c>
      <c r="B148" s="70"/>
      <c r="C148" s="53" t="s">
        <v>93</v>
      </c>
      <c r="D148" s="92" t="s">
        <v>128</v>
      </c>
      <c r="E148" s="92"/>
      <c r="F148" s="54" t="s">
        <v>12</v>
      </c>
      <c r="G148" s="55">
        <v>24</v>
      </c>
      <c r="H148" s="51">
        <f t="shared" si="18"/>
        <v>0</v>
      </c>
      <c r="I148" s="11">
        <v>5.5</v>
      </c>
    </row>
    <row r="149" spans="1:9" s="11" customFormat="1" ht="37.5" customHeight="1" x14ac:dyDescent="0.3">
      <c r="A149" s="47">
        <v>116</v>
      </c>
      <c r="B149" s="70"/>
      <c r="C149" s="53" t="s">
        <v>42</v>
      </c>
      <c r="D149" s="92" t="s">
        <v>43</v>
      </c>
      <c r="E149" s="92"/>
      <c r="F149" s="54" t="s">
        <v>12</v>
      </c>
      <c r="G149" s="55">
        <v>36</v>
      </c>
      <c r="H149" s="51">
        <f t="shared" si="18"/>
        <v>0</v>
      </c>
      <c r="I149" s="11">
        <v>5.5</v>
      </c>
    </row>
    <row r="150" spans="1:9" s="11" customFormat="1" ht="37.5" customHeight="1" x14ac:dyDescent="0.3">
      <c r="A150" s="52">
        <v>117</v>
      </c>
      <c r="B150" s="70"/>
      <c r="C150" s="53" t="s">
        <v>359</v>
      </c>
      <c r="D150" s="92" t="s">
        <v>94</v>
      </c>
      <c r="E150" s="92"/>
      <c r="F150" s="54" t="s">
        <v>12</v>
      </c>
      <c r="G150" s="55">
        <v>38</v>
      </c>
      <c r="H150" s="51">
        <f t="shared" si="18"/>
        <v>0</v>
      </c>
      <c r="I150" s="11">
        <v>5.5</v>
      </c>
    </row>
    <row r="151" spans="1:9" s="11" customFormat="1" ht="37.5" customHeight="1" x14ac:dyDescent="0.3">
      <c r="A151" s="47">
        <v>118</v>
      </c>
      <c r="B151" s="71"/>
      <c r="C151" s="57" t="s">
        <v>174</v>
      </c>
      <c r="D151" s="101" t="s">
        <v>176</v>
      </c>
      <c r="E151" s="102"/>
      <c r="F151" s="58" t="s">
        <v>12</v>
      </c>
      <c r="G151" s="59">
        <v>32</v>
      </c>
      <c r="H151" s="51">
        <f t="shared" si="18"/>
        <v>0</v>
      </c>
      <c r="I151" s="11">
        <v>5.5</v>
      </c>
    </row>
    <row r="152" spans="1:9" s="11" customFormat="1" ht="37.5" customHeight="1" x14ac:dyDescent="0.3">
      <c r="A152" s="52">
        <v>119</v>
      </c>
      <c r="B152" s="71"/>
      <c r="C152" s="57" t="s">
        <v>175</v>
      </c>
      <c r="D152" s="101" t="s">
        <v>177</v>
      </c>
      <c r="E152" s="102"/>
      <c r="F152" s="58" t="s">
        <v>12</v>
      </c>
      <c r="G152" s="59">
        <v>36</v>
      </c>
      <c r="H152" s="51">
        <f t="shared" si="18"/>
        <v>0</v>
      </c>
      <c r="I152" s="11">
        <v>5.5</v>
      </c>
    </row>
    <row r="153" spans="1:9" s="11" customFormat="1" ht="37.5" customHeight="1" x14ac:dyDescent="0.3">
      <c r="A153" s="47">
        <v>120</v>
      </c>
      <c r="B153" s="70"/>
      <c r="C153" s="53" t="s">
        <v>30</v>
      </c>
      <c r="D153" s="92" t="s">
        <v>37</v>
      </c>
      <c r="E153" s="92"/>
      <c r="F153" s="54" t="s">
        <v>12</v>
      </c>
      <c r="G153" s="55">
        <v>4</v>
      </c>
      <c r="H153" s="51">
        <f t="shared" si="18"/>
        <v>0</v>
      </c>
      <c r="I153" s="11">
        <v>5.5</v>
      </c>
    </row>
    <row r="154" spans="1:9" s="11" customFormat="1" ht="37.5" customHeight="1" x14ac:dyDescent="0.3">
      <c r="A154" s="52">
        <v>121</v>
      </c>
      <c r="B154" s="70"/>
      <c r="C154" s="53" t="s">
        <v>360</v>
      </c>
      <c r="D154" s="92" t="s">
        <v>100</v>
      </c>
      <c r="E154" s="92"/>
      <c r="F154" s="54" t="s">
        <v>12</v>
      </c>
      <c r="G154" s="55">
        <v>40</v>
      </c>
      <c r="H154" s="51">
        <f t="shared" si="18"/>
        <v>0</v>
      </c>
      <c r="I154" s="11">
        <v>5.5</v>
      </c>
    </row>
    <row r="155" spans="1:9" s="11" customFormat="1" ht="37.5" customHeight="1" x14ac:dyDescent="0.3">
      <c r="A155" s="47">
        <v>122</v>
      </c>
      <c r="B155" s="70"/>
      <c r="C155" s="53" t="s">
        <v>97</v>
      </c>
      <c r="D155" s="92" t="s">
        <v>98</v>
      </c>
      <c r="E155" s="92"/>
      <c r="F155" s="54" t="s">
        <v>12</v>
      </c>
      <c r="G155" s="55">
        <v>4</v>
      </c>
      <c r="H155" s="51">
        <f t="shared" si="18"/>
        <v>0</v>
      </c>
      <c r="I155" s="11">
        <v>5.5</v>
      </c>
    </row>
    <row r="156" spans="1:9" s="11" customFormat="1" ht="37.5" customHeight="1" x14ac:dyDescent="0.3">
      <c r="A156" s="52">
        <v>123</v>
      </c>
      <c r="B156" s="70"/>
      <c r="C156" s="53" t="s">
        <v>99</v>
      </c>
      <c r="D156" s="92" t="s">
        <v>101</v>
      </c>
      <c r="E156" s="92"/>
      <c r="F156" s="54" t="s">
        <v>12</v>
      </c>
      <c r="G156" s="55">
        <v>40</v>
      </c>
      <c r="H156" s="51">
        <f t="shared" si="18"/>
        <v>0</v>
      </c>
      <c r="I156" s="11">
        <v>5.5</v>
      </c>
    </row>
    <row r="157" spans="1:9" s="11" customFormat="1" ht="37.5" customHeight="1" x14ac:dyDescent="0.3">
      <c r="A157" s="47">
        <v>124</v>
      </c>
      <c r="B157" s="70"/>
      <c r="C157" s="53" t="s">
        <v>136</v>
      </c>
      <c r="D157" s="92" t="s">
        <v>137</v>
      </c>
      <c r="E157" s="92"/>
      <c r="F157" s="54" t="s">
        <v>12</v>
      </c>
      <c r="G157" s="55">
        <v>4</v>
      </c>
      <c r="H157" s="51">
        <f t="shared" si="18"/>
        <v>0</v>
      </c>
      <c r="I157" s="11">
        <v>5.5</v>
      </c>
    </row>
    <row r="158" spans="1:9" s="11" customFormat="1" ht="37.5" customHeight="1" x14ac:dyDescent="0.3">
      <c r="A158" s="52">
        <v>125</v>
      </c>
      <c r="B158" s="70"/>
      <c r="C158" s="53" t="s">
        <v>139</v>
      </c>
      <c r="D158" s="92" t="s">
        <v>138</v>
      </c>
      <c r="E158" s="92"/>
      <c r="F158" s="54" t="s">
        <v>12</v>
      </c>
      <c r="G158" s="55">
        <v>40</v>
      </c>
      <c r="H158" s="51">
        <f t="shared" si="18"/>
        <v>0</v>
      </c>
      <c r="I158" s="11">
        <v>5.5</v>
      </c>
    </row>
    <row r="159" spans="1:9" s="11" customFormat="1" ht="37.5" customHeight="1" x14ac:dyDescent="0.3">
      <c r="A159" s="47">
        <v>126</v>
      </c>
      <c r="B159" s="70"/>
      <c r="C159" s="53" t="s">
        <v>44</v>
      </c>
      <c r="D159" s="92" t="s">
        <v>44</v>
      </c>
      <c r="E159" s="92"/>
      <c r="F159" s="54" t="s">
        <v>12</v>
      </c>
      <c r="G159" s="55">
        <v>29</v>
      </c>
      <c r="H159" s="51">
        <f t="shared" si="18"/>
        <v>0</v>
      </c>
      <c r="I159" s="11">
        <v>5.5</v>
      </c>
    </row>
    <row r="160" spans="1:9" s="11" customFormat="1" ht="37.5" customHeight="1" x14ac:dyDescent="0.3">
      <c r="A160" s="52">
        <v>127</v>
      </c>
      <c r="B160" s="70"/>
      <c r="C160" s="53" t="s">
        <v>45</v>
      </c>
      <c r="D160" s="92" t="s">
        <v>45</v>
      </c>
      <c r="E160" s="92"/>
      <c r="F160" s="54" t="s">
        <v>12</v>
      </c>
      <c r="G160" s="55">
        <v>29</v>
      </c>
      <c r="H160" s="51">
        <f t="shared" si="18"/>
        <v>0</v>
      </c>
      <c r="I160" s="11">
        <v>5.5</v>
      </c>
    </row>
    <row r="161" spans="1:9" s="11" customFormat="1" ht="37.5" customHeight="1" x14ac:dyDescent="0.3">
      <c r="A161" s="47">
        <v>128</v>
      </c>
      <c r="B161" s="70"/>
      <c r="C161" s="53" t="s">
        <v>344</v>
      </c>
      <c r="D161" s="92" t="s">
        <v>102</v>
      </c>
      <c r="E161" s="92"/>
      <c r="F161" s="54" t="s">
        <v>12</v>
      </c>
      <c r="G161" s="55">
        <v>32</v>
      </c>
      <c r="H161" s="51">
        <f t="shared" si="18"/>
        <v>0</v>
      </c>
      <c r="I161" s="11">
        <v>5.5</v>
      </c>
    </row>
    <row r="162" spans="1:9" s="11" customFormat="1" ht="37.5" customHeight="1" x14ac:dyDescent="0.3">
      <c r="A162" s="52">
        <v>129</v>
      </c>
      <c r="B162" s="71"/>
      <c r="C162" s="57" t="s">
        <v>345</v>
      </c>
      <c r="D162" s="100" t="s">
        <v>103</v>
      </c>
      <c r="E162" s="100"/>
      <c r="F162" s="58" t="s">
        <v>12</v>
      </c>
      <c r="G162" s="59">
        <v>32</v>
      </c>
      <c r="H162" s="51">
        <f t="shared" si="18"/>
        <v>0</v>
      </c>
      <c r="I162" s="11">
        <v>5.5</v>
      </c>
    </row>
    <row r="163" spans="1:9" s="11" customFormat="1" ht="49.95" customHeight="1" x14ac:dyDescent="0.3">
      <c r="A163" s="88" t="s">
        <v>245</v>
      </c>
      <c r="B163" s="89"/>
      <c r="C163" s="89"/>
      <c r="D163" s="89"/>
      <c r="E163" s="89"/>
      <c r="F163" s="89"/>
      <c r="G163" s="89"/>
      <c r="H163" s="90"/>
    </row>
    <row r="164" spans="1:9" s="11" customFormat="1" ht="37.5" customHeight="1" x14ac:dyDescent="0.3">
      <c r="A164" s="47">
        <v>130</v>
      </c>
      <c r="B164" s="69"/>
      <c r="C164" s="48" t="s">
        <v>272</v>
      </c>
      <c r="D164" s="103" t="s">
        <v>273</v>
      </c>
      <c r="E164" s="103"/>
      <c r="F164" s="58" t="s">
        <v>12</v>
      </c>
      <c r="G164" s="50">
        <v>6</v>
      </c>
      <c r="H164" s="51">
        <f>G164*B164</f>
        <v>0</v>
      </c>
      <c r="I164" s="11">
        <v>5.5</v>
      </c>
    </row>
    <row r="165" spans="1:9" s="11" customFormat="1" ht="37.5" customHeight="1" x14ac:dyDescent="0.3">
      <c r="A165" s="56">
        <v>131</v>
      </c>
      <c r="B165" s="71"/>
      <c r="C165" s="57" t="s">
        <v>141</v>
      </c>
      <c r="D165" s="100" t="s">
        <v>73</v>
      </c>
      <c r="E165" s="100"/>
      <c r="F165" s="58" t="s">
        <v>203</v>
      </c>
      <c r="G165" s="59">
        <v>23</v>
      </c>
      <c r="H165" s="51">
        <f>G165*B165</f>
        <v>0</v>
      </c>
      <c r="I165" s="11">
        <v>5.5</v>
      </c>
    </row>
    <row r="166" spans="1:9" s="11" customFormat="1" ht="49.95" customHeight="1" x14ac:dyDescent="0.3">
      <c r="A166" s="88" t="s">
        <v>246</v>
      </c>
      <c r="B166" s="89"/>
      <c r="C166" s="89"/>
      <c r="D166" s="89"/>
      <c r="E166" s="89"/>
      <c r="F166" s="89"/>
      <c r="G166" s="89"/>
      <c r="H166" s="90"/>
    </row>
    <row r="167" spans="1:9" s="11" customFormat="1" ht="37.5" customHeight="1" x14ac:dyDescent="0.3">
      <c r="A167" s="47">
        <v>132</v>
      </c>
      <c r="B167" s="69"/>
      <c r="C167" s="48" t="s">
        <v>179</v>
      </c>
      <c r="D167" s="103" t="s">
        <v>180</v>
      </c>
      <c r="E167" s="103"/>
      <c r="F167" s="58" t="s">
        <v>208</v>
      </c>
      <c r="G167" s="50">
        <v>110</v>
      </c>
      <c r="H167" s="51">
        <f>G167*B167</f>
        <v>0</v>
      </c>
      <c r="I167" s="11">
        <v>20</v>
      </c>
    </row>
    <row r="168" spans="1:9" s="11" customFormat="1" ht="37.5" customHeight="1" x14ac:dyDescent="0.3">
      <c r="A168" s="56">
        <v>133</v>
      </c>
      <c r="B168" s="71"/>
      <c r="C168" s="57" t="s">
        <v>2</v>
      </c>
      <c r="D168" s="100" t="s">
        <v>46</v>
      </c>
      <c r="E168" s="100"/>
      <c r="F168" s="58" t="s">
        <v>208</v>
      </c>
      <c r="G168" s="59">
        <v>36.5</v>
      </c>
      <c r="H168" s="51">
        <f>G168*B168</f>
        <v>0</v>
      </c>
      <c r="I168" s="11">
        <v>5.5</v>
      </c>
    </row>
    <row r="169" spans="1:9" s="11" customFormat="1" ht="49.95" customHeight="1" x14ac:dyDescent="0.3">
      <c r="A169" s="85" t="s">
        <v>247</v>
      </c>
      <c r="B169" s="86"/>
      <c r="C169" s="86"/>
      <c r="D169" s="86"/>
      <c r="E169" s="86"/>
      <c r="F169" s="86"/>
      <c r="G169" s="86"/>
      <c r="H169" s="87"/>
    </row>
    <row r="170" spans="1:9" s="11" customFormat="1" ht="49.95" customHeight="1" x14ac:dyDescent="0.3">
      <c r="A170" s="88" t="s">
        <v>248</v>
      </c>
      <c r="B170" s="89"/>
      <c r="C170" s="89"/>
      <c r="D170" s="89"/>
      <c r="E170" s="89"/>
      <c r="F170" s="89"/>
      <c r="G170" s="89"/>
      <c r="H170" s="90"/>
    </row>
    <row r="171" spans="1:9" s="11" customFormat="1" ht="37.5" customHeight="1" x14ac:dyDescent="0.3">
      <c r="A171" s="47">
        <v>134</v>
      </c>
      <c r="B171" s="69"/>
      <c r="C171" s="48" t="s">
        <v>57</v>
      </c>
      <c r="D171" s="103" t="s">
        <v>58</v>
      </c>
      <c r="E171" s="103"/>
      <c r="F171" s="49" t="s">
        <v>12</v>
      </c>
      <c r="G171" s="50">
        <v>3</v>
      </c>
      <c r="H171" s="51">
        <f>G171*B171</f>
        <v>0</v>
      </c>
      <c r="I171" s="11">
        <v>20</v>
      </c>
    </row>
    <row r="172" spans="1:9" s="11" customFormat="1" ht="37.5" customHeight="1" x14ac:dyDescent="0.3">
      <c r="A172" s="52">
        <v>135</v>
      </c>
      <c r="B172" s="70"/>
      <c r="C172" s="53" t="s">
        <v>78</v>
      </c>
      <c r="D172" s="92" t="s">
        <v>79</v>
      </c>
      <c r="E172" s="92"/>
      <c r="F172" s="54" t="s">
        <v>12</v>
      </c>
      <c r="G172" s="55">
        <v>50</v>
      </c>
      <c r="H172" s="51">
        <f t="shared" ref="H172:H190" si="19">G172*B172</f>
        <v>0</v>
      </c>
      <c r="I172" s="11">
        <v>20</v>
      </c>
    </row>
    <row r="173" spans="1:9" s="11" customFormat="1" ht="37.5" customHeight="1" x14ac:dyDescent="0.3">
      <c r="A173" s="47">
        <v>136</v>
      </c>
      <c r="B173" s="70"/>
      <c r="C173" s="53" t="s">
        <v>80</v>
      </c>
      <c r="D173" s="92" t="s">
        <v>59</v>
      </c>
      <c r="E173" s="92"/>
      <c r="F173" s="54" t="s">
        <v>12</v>
      </c>
      <c r="G173" s="55">
        <v>6</v>
      </c>
      <c r="H173" s="51">
        <f t="shared" si="19"/>
        <v>0</v>
      </c>
      <c r="I173" s="11">
        <v>20</v>
      </c>
    </row>
    <row r="174" spans="1:9" s="11" customFormat="1" ht="37.5" customHeight="1" x14ac:dyDescent="0.3">
      <c r="A174" s="52">
        <v>137</v>
      </c>
      <c r="B174" s="70"/>
      <c r="C174" s="53" t="s">
        <v>81</v>
      </c>
      <c r="D174" s="92" t="s">
        <v>82</v>
      </c>
      <c r="E174" s="92"/>
      <c r="F174" s="54" t="s">
        <v>12</v>
      </c>
      <c r="G174" s="55">
        <v>80</v>
      </c>
      <c r="H174" s="51">
        <f t="shared" si="19"/>
        <v>0</v>
      </c>
      <c r="I174" s="11">
        <v>20</v>
      </c>
    </row>
    <row r="175" spans="1:9" s="11" customFormat="1" ht="37.5" customHeight="1" x14ac:dyDescent="0.3">
      <c r="A175" s="47">
        <v>138</v>
      </c>
      <c r="B175" s="70"/>
      <c r="C175" s="53" t="s">
        <v>60</v>
      </c>
      <c r="D175" s="92" t="s">
        <v>61</v>
      </c>
      <c r="E175" s="92"/>
      <c r="F175" s="54" t="s">
        <v>12</v>
      </c>
      <c r="G175" s="55">
        <v>8.5</v>
      </c>
      <c r="H175" s="51">
        <f t="shared" si="19"/>
        <v>0</v>
      </c>
      <c r="I175" s="11">
        <v>20</v>
      </c>
    </row>
    <row r="176" spans="1:9" s="11" customFormat="1" ht="37.5" customHeight="1" x14ac:dyDescent="0.3">
      <c r="A176" s="52">
        <v>139</v>
      </c>
      <c r="B176" s="70"/>
      <c r="C176" s="53" t="s">
        <v>83</v>
      </c>
      <c r="D176" s="92" t="s">
        <v>84</v>
      </c>
      <c r="E176" s="92"/>
      <c r="F176" s="54" t="s">
        <v>12</v>
      </c>
      <c r="G176" s="55">
        <v>120</v>
      </c>
      <c r="H176" s="51">
        <f t="shared" si="19"/>
        <v>0</v>
      </c>
      <c r="I176" s="11">
        <v>20</v>
      </c>
    </row>
    <row r="177" spans="1:9" s="11" customFormat="1" ht="37.5" customHeight="1" x14ac:dyDescent="0.3">
      <c r="A177" s="47">
        <v>140</v>
      </c>
      <c r="B177" s="70"/>
      <c r="C177" s="53" t="s">
        <v>62</v>
      </c>
      <c r="D177" s="92" t="s">
        <v>63</v>
      </c>
      <c r="E177" s="92"/>
      <c r="F177" s="54" t="s">
        <v>12</v>
      </c>
      <c r="G177" s="55">
        <v>4.9000000000000004</v>
      </c>
      <c r="H177" s="51">
        <f t="shared" si="19"/>
        <v>0</v>
      </c>
      <c r="I177" s="11">
        <v>20</v>
      </c>
    </row>
    <row r="178" spans="1:9" s="11" customFormat="1" ht="37.5" customHeight="1" x14ac:dyDescent="0.3">
      <c r="A178" s="52">
        <v>141</v>
      </c>
      <c r="B178" s="70"/>
      <c r="C178" s="53" t="s">
        <v>64</v>
      </c>
      <c r="D178" s="92" t="s">
        <v>65</v>
      </c>
      <c r="E178" s="92"/>
      <c r="F178" s="54" t="s">
        <v>12</v>
      </c>
      <c r="G178" s="55">
        <v>4</v>
      </c>
      <c r="H178" s="51">
        <f t="shared" si="19"/>
        <v>0</v>
      </c>
      <c r="I178" s="11">
        <v>20</v>
      </c>
    </row>
    <row r="179" spans="1:9" s="11" customFormat="1" ht="37.5" customHeight="1" x14ac:dyDescent="0.3">
      <c r="A179" s="47">
        <v>142</v>
      </c>
      <c r="B179" s="70"/>
      <c r="C179" s="53" t="s">
        <v>66</v>
      </c>
      <c r="D179" s="92" t="s">
        <v>67</v>
      </c>
      <c r="E179" s="92"/>
      <c r="F179" s="54" t="s">
        <v>12</v>
      </c>
      <c r="G179" s="55">
        <v>3</v>
      </c>
      <c r="H179" s="51">
        <f t="shared" si="19"/>
        <v>0</v>
      </c>
      <c r="I179" s="11">
        <v>20</v>
      </c>
    </row>
    <row r="180" spans="1:9" s="11" customFormat="1" ht="37.5" customHeight="1" x14ac:dyDescent="0.3">
      <c r="A180" s="52">
        <v>143</v>
      </c>
      <c r="B180" s="70"/>
      <c r="C180" s="53" t="s">
        <v>85</v>
      </c>
      <c r="D180" s="92" t="s">
        <v>86</v>
      </c>
      <c r="E180" s="92"/>
      <c r="F180" s="54" t="s">
        <v>12</v>
      </c>
      <c r="G180" s="55">
        <v>60</v>
      </c>
      <c r="H180" s="51">
        <f t="shared" si="19"/>
        <v>0</v>
      </c>
      <c r="I180" s="11">
        <v>20</v>
      </c>
    </row>
    <row r="181" spans="1:9" s="11" customFormat="1" ht="37.5" customHeight="1" x14ac:dyDescent="0.3">
      <c r="A181" s="47">
        <v>144</v>
      </c>
      <c r="B181" s="70"/>
      <c r="C181" s="53" t="s">
        <v>341</v>
      </c>
      <c r="D181" s="101" t="s">
        <v>342</v>
      </c>
      <c r="E181" s="102"/>
      <c r="F181" s="54" t="s">
        <v>203</v>
      </c>
      <c r="G181" s="55">
        <v>2.5</v>
      </c>
      <c r="H181" s="51">
        <f t="shared" si="19"/>
        <v>0</v>
      </c>
      <c r="I181" s="11">
        <v>20</v>
      </c>
    </row>
    <row r="182" spans="1:9" s="11" customFormat="1" ht="37.5" customHeight="1" x14ac:dyDescent="0.3">
      <c r="A182" s="52">
        <v>145</v>
      </c>
      <c r="B182" s="70"/>
      <c r="C182" s="53" t="s">
        <v>68</v>
      </c>
      <c r="D182" s="92" t="s">
        <v>69</v>
      </c>
      <c r="E182" s="92"/>
      <c r="F182" s="54" t="s">
        <v>12</v>
      </c>
      <c r="G182" s="55">
        <v>6.5</v>
      </c>
      <c r="H182" s="51">
        <f t="shared" si="19"/>
        <v>0</v>
      </c>
      <c r="I182" s="11">
        <v>20</v>
      </c>
    </row>
    <row r="183" spans="1:9" s="11" customFormat="1" ht="37.5" customHeight="1" x14ac:dyDescent="0.3">
      <c r="A183" s="47">
        <v>146</v>
      </c>
      <c r="B183" s="70"/>
      <c r="C183" s="53" t="s">
        <v>87</v>
      </c>
      <c r="D183" s="92" t="s">
        <v>70</v>
      </c>
      <c r="E183" s="92"/>
      <c r="F183" s="54" t="s">
        <v>12</v>
      </c>
      <c r="G183" s="55">
        <v>7.5</v>
      </c>
      <c r="H183" s="51">
        <f t="shared" si="19"/>
        <v>0</v>
      </c>
      <c r="I183" s="11">
        <v>20</v>
      </c>
    </row>
    <row r="184" spans="1:9" s="11" customFormat="1" ht="37.5" customHeight="1" x14ac:dyDescent="0.3">
      <c r="A184" s="52">
        <v>147</v>
      </c>
      <c r="B184" s="70"/>
      <c r="C184" s="53" t="s">
        <v>346</v>
      </c>
      <c r="D184" s="92" t="s">
        <v>191</v>
      </c>
      <c r="E184" s="92"/>
      <c r="F184" s="54" t="s">
        <v>12</v>
      </c>
      <c r="G184" s="55">
        <v>15.5</v>
      </c>
      <c r="H184" s="51">
        <f t="shared" si="19"/>
        <v>0</v>
      </c>
      <c r="I184" s="11">
        <v>20</v>
      </c>
    </row>
    <row r="185" spans="1:9" s="11" customFormat="1" ht="37.5" customHeight="1" x14ac:dyDescent="0.3">
      <c r="A185" s="47">
        <v>148</v>
      </c>
      <c r="B185" s="70"/>
      <c r="C185" s="53" t="s">
        <v>19</v>
      </c>
      <c r="D185" s="92" t="s">
        <v>89</v>
      </c>
      <c r="E185" s="92"/>
      <c r="F185" s="54" t="s">
        <v>12</v>
      </c>
      <c r="G185" s="55">
        <v>5.9</v>
      </c>
      <c r="H185" s="51">
        <f>G185*B185</f>
        <v>0</v>
      </c>
      <c r="I185" s="11">
        <v>20</v>
      </c>
    </row>
    <row r="186" spans="1:9" s="11" customFormat="1" ht="37.5" customHeight="1" x14ac:dyDescent="0.3">
      <c r="A186" s="52">
        <v>149</v>
      </c>
      <c r="B186" s="71"/>
      <c r="C186" s="57" t="s">
        <v>88</v>
      </c>
      <c r="D186" s="100" t="s">
        <v>90</v>
      </c>
      <c r="E186" s="100"/>
      <c r="F186" s="58" t="s">
        <v>12</v>
      </c>
      <c r="G186" s="59">
        <v>7.5</v>
      </c>
      <c r="H186" s="51">
        <f t="shared" si="19"/>
        <v>0</v>
      </c>
      <c r="I186" s="11">
        <v>20</v>
      </c>
    </row>
    <row r="187" spans="1:9" s="11" customFormat="1" ht="37.5" customHeight="1" x14ac:dyDescent="0.3">
      <c r="A187" s="47">
        <v>150</v>
      </c>
      <c r="B187" s="70"/>
      <c r="C187" s="53" t="s">
        <v>71</v>
      </c>
      <c r="D187" s="92" t="s">
        <v>72</v>
      </c>
      <c r="E187" s="92"/>
      <c r="F187" s="54" t="s">
        <v>12</v>
      </c>
      <c r="G187" s="55">
        <v>8</v>
      </c>
      <c r="H187" s="51">
        <f>G187*B187</f>
        <v>0</v>
      </c>
      <c r="I187" s="11">
        <v>20</v>
      </c>
    </row>
    <row r="188" spans="1:9" s="11" customFormat="1" ht="37.5" customHeight="1" x14ac:dyDescent="0.3">
      <c r="A188" s="52">
        <v>151</v>
      </c>
      <c r="B188" s="71"/>
      <c r="C188" s="57" t="s">
        <v>194</v>
      </c>
      <c r="D188" s="101" t="s">
        <v>195</v>
      </c>
      <c r="E188" s="102"/>
      <c r="F188" s="58" t="s">
        <v>12</v>
      </c>
      <c r="G188" s="59">
        <v>25</v>
      </c>
      <c r="H188" s="51">
        <f t="shared" si="19"/>
        <v>0</v>
      </c>
      <c r="I188" s="11">
        <v>20</v>
      </c>
    </row>
    <row r="189" spans="1:9" s="11" customFormat="1" ht="37.5" customHeight="1" x14ac:dyDescent="0.3">
      <c r="A189" s="47">
        <v>152</v>
      </c>
      <c r="B189" s="71"/>
      <c r="C189" s="57" t="s">
        <v>127</v>
      </c>
      <c r="D189" s="100" t="s">
        <v>56</v>
      </c>
      <c r="E189" s="100"/>
      <c r="F189" s="58" t="s">
        <v>12</v>
      </c>
      <c r="G189" s="59">
        <v>6.5</v>
      </c>
      <c r="H189" s="51">
        <f t="shared" si="19"/>
        <v>0</v>
      </c>
      <c r="I189" s="11">
        <v>20</v>
      </c>
    </row>
    <row r="190" spans="1:9" s="11" customFormat="1" ht="37.5" customHeight="1" thickBot="1" x14ac:dyDescent="0.35">
      <c r="A190" s="52">
        <v>153</v>
      </c>
      <c r="B190" s="76"/>
      <c r="C190" s="77" t="s">
        <v>192</v>
      </c>
      <c r="D190" s="93" t="s">
        <v>193</v>
      </c>
      <c r="E190" s="93"/>
      <c r="F190" s="78" t="s">
        <v>12</v>
      </c>
      <c r="G190" s="79">
        <v>1.5</v>
      </c>
      <c r="H190" s="80">
        <f t="shared" si="19"/>
        <v>0</v>
      </c>
      <c r="I190" s="11">
        <v>20</v>
      </c>
    </row>
    <row r="191" spans="1:9" s="11" customFormat="1" ht="37.5" customHeight="1" x14ac:dyDescent="0.3">
      <c r="C191" s="28"/>
      <c r="D191" s="15"/>
      <c r="E191" s="15"/>
      <c r="F191" s="14"/>
      <c r="G191" s="17"/>
      <c r="H191" s="18"/>
    </row>
    <row r="192" spans="1:9" s="11" customFormat="1" ht="24.9" customHeight="1" x14ac:dyDescent="0.35">
      <c r="A192" s="19"/>
      <c r="B192" s="19"/>
      <c r="C192" s="14"/>
      <c r="D192" s="14"/>
      <c r="E192" s="15"/>
      <c r="F192" s="15"/>
      <c r="G192" s="16"/>
      <c r="H192" s="17"/>
      <c r="I192" s="18"/>
    </row>
    <row r="193" spans="1:9" s="11" customFormat="1" ht="24.9" customHeight="1" thickBot="1" x14ac:dyDescent="0.4">
      <c r="A193" s="19"/>
      <c r="B193" s="19"/>
      <c r="C193" s="14"/>
      <c r="D193" s="14"/>
      <c r="E193" s="15"/>
      <c r="F193" s="15"/>
      <c r="G193" s="16"/>
      <c r="H193" s="17"/>
      <c r="I193" s="18"/>
    </row>
    <row r="194" spans="1:9" s="11" customFormat="1" ht="24.9" customHeight="1" thickBot="1" x14ac:dyDescent="0.35">
      <c r="A194" s="20"/>
      <c r="B194" s="20"/>
      <c r="C194" s="20"/>
      <c r="D194" s="20"/>
      <c r="E194" s="20"/>
      <c r="F194" s="95" t="s">
        <v>274</v>
      </c>
      <c r="G194" s="95"/>
      <c r="H194" s="24">
        <f>SUM(H13:H190)</f>
        <v>0</v>
      </c>
    </row>
    <row r="195" spans="1:9" s="11" customFormat="1" ht="24.9" customHeight="1" thickBot="1" x14ac:dyDescent="0.35">
      <c r="A195" s="21"/>
      <c r="B195" s="21"/>
      <c r="C195" s="38" t="s">
        <v>218</v>
      </c>
      <c r="D195" s="38" t="s">
        <v>217</v>
      </c>
      <c r="E195" s="21"/>
      <c r="F195" s="96" t="s">
        <v>121</v>
      </c>
      <c r="G195" s="96"/>
      <c r="H195" s="25" t="str">
        <f>IF(H194&gt;100,H194*10%,IF(H194&lt;100,"10"))</f>
        <v>10</v>
      </c>
      <c r="I195" s="11">
        <v>20</v>
      </c>
    </row>
    <row r="196" spans="1:9" s="11" customFormat="1" ht="24.9" customHeight="1" thickBot="1" x14ac:dyDescent="0.35">
      <c r="A196" s="22"/>
      <c r="B196" s="22"/>
      <c r="C196" s="97"/>
      <c r="D196" s="97"/>
      <c r="E196" s="22"/>
      <c r="F196" s="94" t="s">
        <v>74</v>
      </c>
      <c r="G196" s="94"/>
      <c r="H196" s="24">
        <f>+H194+H195</f>
        <v>10</v>
      </c>
    </row>
    <row r="197" spans="1:9" s="11" customFormat="1" ht="24.9" customHeight="1" x14ac:dyDescent="0.3">
      <c r="A197" s="20"/>
      <c r="B197" s="20"/>
      <c r="C197" s="98"/>
      <c r="D197" s="98"/>
      <c r="E197" s="20"/>
      <c r="F197" s="95" t="s">
        <v>75</v>
      </c>
      <c r="G197" s="95"/>
      <c r="H197" s="26" cm="1">
        <f t="array" ref="H197">SUMPRODUCT((I13:I196=I197)*(H13:H196))*0.055</f>
        <v>0</v>
      </c>
      <c r="I197" s="11">
        <v>5.5</v>
      </c>
    </row>
    <row r="198" spans="1:9" s="13" customFormat="1" ht="24.9" customHeight="1" x14ac:dyDescent="0.3">
      <c r="A198" s="20"/>
      <c r="B198" s="20"/>
      <c r="C198" s="98"/>
      <c r="D198" s="98"/>
      <c r="E198" s="20"/>
      <c r="F198" s="95" t="s">
        <v>76</v>
      </c>
      <c r="G198" s="95"/>
      <c r="H198" s="26" cm="1">
        <f t="array" ref="H198">SUMPRODUCT((I13:I196=I198)*(H13:H196))*0.1</f>
        <v>0</v>
      </c>
      <c r="I198" s="13">
        <v>10</v>
      </c>
    </row>
    <row r="199" spans="1:9" s="13" customFormat="1" ht="24.9" customHeight="1" thickBot="1" x14ac:dyDescent="0.35">
      <c r="A199" s="20"/>
      <c r="B199" s="20"/>
      <c r="C199" s="99"/>
      <c r="D199" s="99"/>
      <c r="E199" s="20"/>
      <c r="F199" s="95" t="s">
        <v>77</v>
      </c>
      <c r="G199" s="95"/>
      <c r="H199" s="26" cm="1">
        <f t="array" ref="H199">SUMPRODUCT((I13:I196=I199)*(H13:H196))*0.2</f>
        <v>2</v>
      </c>
      <c r="I199" s="13">
        <v>20</v>
      </c>
    </row>
    <row r="200" spans="1:9" s="13" customFormat="1" ht="24.9" customHeight="1" thickBot="1" x14ac:dyDescent="0.35">
      <c r="A200" s="22"/>
      <c r="B200" s="22"/>
      <c r="C200" s="22"/>
      <c r="D200" s="22"/>
      <c r="E200" s="22"/>
      <c r="F200" s="94" t="s">
        <v>122</v>
      </c>
      <c r="G200" s="94"/>
      <c r="H200" s="23">
        <f>SUM(H196:H199)</f>
        <v>12</v>
      </c>
    </row>
    <row r="201" spans="1:9" ht="21" customHeight="1" thickBot="1" x14ac:dyDescent="0.35">
      <c r="C201" s="1"/>
      <c r="G201" s="1"/>
      <c r="H201" s="1"/>
      <c r="I201" s="1"/>
    </row>
    <row r="202" spans="1:9" ht="313.2" customHeight="1" thickBot="1" x14ac:dyDescent="0.35">
      <c r="A202" s="107" t="s">
        <v>282</v>
      </c>
      <c r="B202" s="108"/>
      <c r="C202" s="108"/>
      <c r="D202" s="108"/>
      <c r="E202" s="108"/>
      <c r="F202" s="108"/>
      <c r="G202" s="108"/>
      <c r="H202" s="109"/>
      <c r="I202" s="8"/>
    </row>
    <row r="203" spans="1:9" ht="313.2" customHeight="1" thickBot="1" x14ac:dyDescent="0.35">
      <c r="A203" s="104" t="s">
        <v>281</v>
      </c>
      <c r="B203" s="105"/>
      <c r="C203" s="105"/>
      <c r="D203" s="105"/>
      <c r="E203" s="105"/>
      <c r="F203" s="105"/>
      <c r="G203" s="105"/>
      <c r="H203" s="106"/>
    </row>
    <row r="204" spans="1:9" ht="12" customHeight="1" x14ac:dyDescent="0.3">
      <c r="A204" s="6"/>
      <c r="B204" s="6"/>
      <c r="C204" s="6"/>
      <c r="D204" s="6"/>
      <c r="E204" s="6"/>
      <c r="F204" s="6"/>
      <c r="G204" s="5"/>
      <c r="H204" s="6"/>
    </row>
    <row r="205" spans="1:9" ht="12" customHeight="1" x14ac:dyDescent="0.3">
      <c r="A205" s="6"/>
      <c r="B205" s="6"/>
      <c r="C205" s="6"/>
      <c r="D205" s="6"/>
      <c r="E205" s="6"/>
      <c r="F205" s="6"/>
      <c r="G205" s="5"/>
      <c r="H205" s="6"/>
    </row>
    <row r="206" spans="1:9" ht="12" customHeight="1" x14ac:dyDescent="0.3">
      <c r="A206" s="6"/>
      <c r="B206" s="6"/>
      <c r="C206" s="6"/>
      <c r="D206" s="6"/>
      <c r="E206" s="6"/>
      <c r="F206" s="6"/>
      <c r="G206" s="5"/>
      <c r="H206" s="6"/>
    </row>
    <row r="207" spans="1:9" ht="12" customHeight="1" x14ac:dyDescent="0.3">
      <c r="A207" s="6"/>
      <c r="B207" s="6"/>
      <c r="C207" s="6"/>
      <c r="D207" s="6"/>
      <c r="E207" s="6"/>
      <c r="F207" s="6"/>
      <c r="G207" s="5"/>
      <c r="H207" s="6"/>
    </row>
    <row r="208" spans="1:9" ht="12" customHeight="1" x14ac:dyDescent="0.3">
      <c r="A208" s="6"/>
      <c r="B208" s="6"/>
      <c r="C208" s="6"/>
      <c r="D208" s="6"/>
      <c r="E208" s="6"/>
      <c r="F208" s="6"/>
      <c r="G208" s="5"/>
      <c r="H208" s="6"/>
    </row>
    <row r="209" spans="1:8" ht="12" customHeight="1" x14ac:dyDescent="0.3">
      <c r="A209" s="6"/>
      <c r="B209" s="6"/>
      <c r="C209" s="6"/>
      <c r="D209" s="6"/>
      <c r="E209" s="6"/>
      <c r="F209" s="6"/>
      <c r="G209" s="5"/>
      <c r="H209" s="6"/>
    </row>
    <row r="210" spans="1:8" ht="12" customHeight="1" x14ac:dyDescent="0.3">
      <c r="A210" s="6"/>
      <c r="B210" s="6"/>
      <c r="C210" s="6"/>
      <c r="D210" s="6"/>
      <c r="E210" s="6"/>
      <c r="F210" s="6"/>
      <c r="G210" s="5"/>
      <c r="H210" s="6"/>
    </row>
    <row r="211" spans="1:8" ht="12" customHeight="1" x14ac:dyDescent="0.3">
      <c r="A211" s="6"/>
      <c r="B211" s="6"/>
      <c r="C211" s="6"/>
      <c r="D211" s="6"/>
      <c r="E211" s="6"/>
      <c r="F211" s="6"/>
      <c r="G211" s="5"/>
      <c r="H211" s="6"/>
    </row>
    <row r="212" spans="1:8" ht="12" customHeight="1" x14ac:dyDescent="0.3">
      <c r="A212" s="6"/>
      <c r="B212" s="6"/>
      <c r="C212" s="6"/>
      <c r="D212" s="6"/>
      <c r="E212" s="6"/>
      <c r="F212" s="6"/>
      <c r="G212" s="5"/>
      <c r="H212" s="6"/>
    </row>
    <row r="213" spans="1:8" ht="12" customHeight="1" x14ac:dyDescent="0.3">
      <c r="A213" s="6"/>
      <c r="B213" s="6"/>
      <c r="C213" s="6"/>
      <c r="D213" s="6"/>
      <c r="E213" s="6"/>
      <c r="F213" s="6"/>
      <c r="G213" s="5"/>
      <c r="H213" s="6"/>
    </row>
    <row r="214" spans="1:8" ht="12" customHeight="1" x14ac:dyDescent="0.3">
      <c r="A214" s="6"/>
      <c r="B214" s="6"/>
      <c r="C214" s="6"/>
      <c r="D214" s="6"/>
      <c r="E214" s="6"/>
      <c r="F214" s="6"/>
      <c r="G214" s="5"/>
      <c r="H214" s="6"/>
    </row>
    <row r="215" spans="1:8" ht="12" customHeight="1" x14ac:dyDescent="0.3">
      <c r="A215" s="6"/>
      <c r="B215" s="6"/>
      <c r="C215" s="6"/>
      <c r="D215" s="6"/>
      <c r="E215" s="6"/>
      <c r="F215" s="6"/>
      <c r="G215" s="5"/>
      <c r="H215" s="6"/>
    </row>
    <row r="216" spans="1:8" ht="12" customHeight="1" x14ac:dyDescent="0.3">
      <c r="A216" s="6"/>
      <c r="B216" s="6"/>
      <c r="C216" s="6"/>
      <c r="D216" s="6"/>
      <c r="E216" s="6"/>
      <c r="F216" s="6"/>
      <c r="G216" s="5"/>
      <c r="H216" s="6"/>
    </row>
    <row r="217" spans="1:8" ht="12" customHeight="1" x14ac:dyDescent="0.3">
      <c r="A217" s="6"/>
      <c r="B217" s="6"/>
      <c r="C217" s="6"/>
      <c r="D217" s="6"/>
      <c r="E217" s="6"/>
      <c r="F217" s="6"/>
      <c r="G217" s="5"/>
      <c r="H217" s="6"/>
    </row>
    <row r="218" spans="1:8" ht="12" customHeight="1" x14ac:dyDescent="0.3">
      <c r="A218" s="6"/>
      <c r="B218" s="6"/>
      <c r="C218" s="6"/>
      <c r="D218" s="6"/>
      <c r="E218" s="6"/>
      <c r="F218" s="6"/>
      <c r="G218" s="5"/>
      <c r="H218" s="6"/>
    </row>
    <row r="219" spans="1:8" ht="12" customHeight="1" x14ac:dyDescent="0.3">
      <c r="A219" s="6"/>
      <c r="B219" s="6"/>
      <c r="C219" s="6"/>
      <c r="D219" s="6"/>
      <c r="E219" s="6"/>
      <c r="F219" s="6"/>
      <c r="G219" s="5"/>
      <c r="H219" s="6"/>
    </row>
    <row r="220" spans="1:8" ht="12" customHeight="1" x14ac:dyDescent="0.3">
      <c r="A220" s="6"/>
      <c r="B220" s="6"/>
      <c r="C220" s="6"/>
      <c r="D220" s="6"/>
      <c r="E220" s="6"/>
      <c r="F220" s="6"/>
      <c r="G220" s="5"/>
      <c r="H220" s="6"/>
    </row>
    <row r="221" spans="1:8" ht="12" customHeight="1" x14ac:dyDescent="0.3">
      <c r="A221" s="6"/>
      <c r="B221" s="6"/>
      <c r="C221" s="6"/>
      <c r="D221" s="6"/>
      <c r="E221" s="6"/>
      <c r="F221" s="6"/>
      <c r="G221" s="5"/>
      <c r="H221" s="6"/>
    </row>
    <row r="222" spans="1:8" ht="12" customHeight="1" x14ac:dyDescent="0.3">
      <c r="A222" s="6"/>
      <c r="B222" s="6"/>
      <c r="C222" s="6"/>
      <c r="D222" s="6"/>
      <c r="E222" s="6"/>
      <c r="F222" s="6"/>
      <c r="G222" s="5"/>
      <c r="H222" s="6"/>
    </row>
    <row r="223" spans="1:8" ht="12" customHeight="1" x14ac:dyDescent="0.3">
      <c r="A223" s="6"/>
      <c r="B223" s="6"/>
      <c r="C223" s="6"/>
      <c r="D223" s="6"/>
      <c r="E223" s="6"/>
      <c r="F223" s="6"/>
      <c r="G223" s="5"/>
      <c r="H223" s="6"/>
    </row>
    <row r="224" spans="1:8" ht="12" customHeight="1" x14ac:dyDescent="0.3">
      <c r="A224" s="6"/>
      <c r="B224" s="6"/>
      <c r="C224" s="6"/>
      <c r="D224" s="6"/>
      <c r="E224" s="6"/>
      <c r="F224" s="6"/>
      <c r="G224" s="5"/>
      <c r="H224" s="6"/>
    </row>
    <row r="225" spans="1:8" ht="12" customHeight="1" x14ac:dyDescent="0.3">
      <c r="A225" s="6"/>
      <c r="B225" s="6"/>
      <c r="C225" s="6"/>
      <c r="D225" s="6"/>
      <c r="E225" s="6"/>
      <c r="F225" s="6"/>
      <c r="G225" s="5"/>
      <c r="H225" s="6"/>
    </row>
    <row r="226" spans="1:8" ht="12" customHeight="1" x14ac:dyDescent="0.3">
      <c r="A226" s="6"/>
      <c r="B226" s="6"/>
      <c r="C226" s="6"/>
      <c r="D226" s="6"/>
      <c r="E226" s="6"/>
      <c r="F226" s="6"/>
      <c r="G226" s="5"/>
      <c r="H226" s="6"/>
    </row>
    <row r="238" spans="1:8" ht="12" customHeight="1" x14ac:dyDescent="0.3">
      <c r="C238" s="1"/>
    </row>
    <row r="239" spans="1:8" ht="12" customHeight="1" x14ac:dyDescent="0.3">
      <c r="C239" s="1"/>
    </row>
    <row r="240" spans="1:8" ht="12" customHeight="1" x14ac:dyDescent="0.3">
      <c r="C240" s="1"/>
    </row>
    <row r="241" spans="3:3" ht="12" customHeight="1" x14ac:dyDescent="0.3">
      <c r="C241" s="1"/>
    </row>
    <row r="242" spans="3:3" ht="12" customHeight="1" x14ac:dyDescent="0.3">
      <c r="C242" s="1"/>
    </row>
  </sheetData>
  <sheetProtection algorithmName="SHA-512" hashValue="vh1rBeQgKFamsKZVLCJR6ba6WPT9ikl8bJwq/fcYR6s5qv9ZoV/4gfEC/+LphokD7/npC1pxw6XivjUVG2AeEQ==" saltValue="Q3weFvqJ0FTbwEEjMX6IDw==" spinCount="100000" sheet="1" objects="1" scenarios="1" selectLockedCells="1" autoFilter="0"/>
  <protectedRanges>
    <protectedRange sqref="E3:E7" name="Plage2"/>
    <protectedRange sqref="C3:C7" name="Plage1"/>
    <protectedRange sqref="G13:G18" name="petit dej"/>
    <protectedRange sqref="G19" name="Plateau repas"/>
    <protectedRange sqref="G192:G193" name="Materiels et services"/>
    <protectedRange sqref="E8" name="Plage2_1"/>
    <protectedRange sqref="C8" name="Plage1_1"/>
  </protectedRanges>
  <autoFilter ref="A11:H190" xr:uid="{4C43F0E2-C0FE-4389-B186-FE03C16D7C7F}">
    <filterColumn colId="3" showButton="0"/>
  </autoFilter>
  <mergeCells count="201">
    <mergeCell ref="D37:E37"/>
    <mergeCell ref="D38:E38"/>
    <mergeCell ref="D40:E40"/>
    <mergeCell ref="D27:E27"/>
    <mergeCell ref="D28:E28"/>
    <mergeCell ref="D29:E29"/>
    <mergeCell ref="D31:E31"/>
    <mergeCell ref="D32:E32"/>
    <mergeCell ref="D33:E33"/>
    <mergeCell ref="N9:O9"/>
    <mergeCell ref="D11:E11"/>
    <mergeCell ref="N11:O11"/>
    <mergeCell ref="D19:E19"/>
    <mergeCell ref="D21:E21"/>
    <mergeCell ref="A10:B10"/>
    <mergeCell ref="C10:H10"/>
    <mergeCell ref="D22:E22"/>
    <mergeCell ref="D23:E23"/>
    <mergeCell ref="N12:O12"/>
    <mergeCell ref="D13:E13"/>
    <mergeCell ref="D14:E14"/>
    <mergeCell ref="D15:E15"/>
    <mergeCell ref="D17:E17"/>
    <mergeCell ref="D18:E18"/>
    <mergeCell ref="D16:E16"/>
    <mergeCell ref="D65:E65"/>
    <mergeCell ref="D71:E71"/>
    <mergeCell ref="A203:H203"/>
    <mergeCell ref="A202:H202"/>
    <mergeCell ref="A1:H1"/>
    <mergeCell ref="G3:H4"/>
    <mergeCell ref="G5:H5"/>
    <mergeCell ref="G6:H6"/>
    <mergeCell ref="G7:H7"/>
    <mergeCell ref="D24:E24"/>
    <mergeCell ref="D26:E26"/>
    <mergeCell ref="D25:E25"/>
    <mergeCell ref="D39:E39"/>
    <mergeCell ref="A72:H72"/>
    <mergeCell ref="D73:E73"/>
    <mergeCell ref="D74:E74"/>
    <mergeCell ref="D75:E75"/>
    <mergeCell ref="D79:E79"/>
    <mergeCell ref="D76:E76"/>
    <mergeCell ref="D77:E77"/>
    <mergeCell ref="D78:E78"/>
    <mergeCell ref="D34:E34"/>
    <mergeCell ref="D35:E35"/>
    <mergeCell ref="D36:E36"/>
    <mergeCell ref="A42:H42"/>
    <mergeCell ref="D57:E57"/>
    <mergeCell ref="D58:E58"/>
    <mergeCell ref="D64:E64"/>
    <mergeCell ref="D60:E60"/>
    <mergeCell ref="D61:E61"/>
    <mergeCell ref="D62:E62"/>
    <mergeCell ref="D49:E49"/>
    <mergeCell ref="D51:E51"/>
    <mergeCell ref="D53:E53"/>
    <mergeCell ref="D54:E54"/>
    <mergeCell ref="D55:E55"/>
    <mergeCell ref="D56:E56"/>
    <mergeCell ref="D59:E59"/>
    <mergeCell ref="D50:E50"/>
    <mergeCell ref="D44:E44"/>
    <mergeCell ref="D45:E45"/>
    <mergeCell ref="D46:E46"/>
    <mergeCell ref="D47:E47"/>
    <mergeCell ref="D48:E48"/>
    <mergeCell ref="D43:E43"/>
    <mergeCell ref="D86:E86"/>
    <mergeCell ref="D87:E87"/>
    <mergeCell ref="D88:E88"/>
    <mergeCell ref="D70:E70"/>
    <mergeCell ref="D69:E69"/>
    <mergeCell ref="D66:E66"/>
    <mergeCell ref="D67:E67"/>
    <mergeCell ref="D68:E68"/>
    <mergeCell ref="D105:E105"/>
    <mergeCell ref="D81:E81"/>
    <mergeCell ref="D82:E82"/>
    <mergeCell ref="D83:E83"/>
    <mergeCell ref="D84:E84"/>
    <mergeCell ref="D89:E89"/>
    <mergeCell ref="D90:E90"/>
    <mergeCell ref="D91:E91"/>
    <mergeCell ref="D94:E94"/>
    <mergeCell ref="D95:E95"/>
    <mergeCell ref="D96:E96"/>
    <mergeCell ref="D102:E102"/>
    <mergeCell ref="D103:E103"/>
    <mergeCell ref="D104:E104"/>
    <mergeCell ref="D115:E115"/>
    <mergeCell ref="D116:E116"/>
    <mergeCell ref="D117:E117"/>
    <mergeCell ref="D121:E121"/>
    <mergeCell ref="D122:E122"/>
    <mergeCell ref="D119:E119"/>
    <mergeCell ref="D98:E98"/>
    <mergeCell ref="D111:E111"/>
    <mergeCell ref="D109:E109"/>
    <mergeCell ref="D110:E110"/>
    <mergeCell ref="D114:E114"/>
    <mergeCell ref="D107:E107"/>
    <mergeCell ref="D106:E106"/>
    <mergeCell ref="D100:E100"/>
    <mergeCell ref="D101:E101"/>
    <mergeCell ref="D99:E99"/>
    <mergeCell ref="D130:E130"/>
    <mergeCell ref="D131:E131"/>
    <mergeCell ref="D132:E132"/>
    <mergeCell ref="D133:E133"/>
    <mergeCell ref="D134:E134"/>
    <mergeCell ref="D135:E135"/>
    <mergeCell ref="D120:E120"/>
    <mergeCell ref="D124:E124"/>
    <mergeCell ref="D125:E125"/>
    <mergeCell ref="D126:E126"/>
    <mergeCell ref="D127:E127"/>
    <mergeCell ref="D128:E128"/>
    <mergeCell ref="D144:E144"/>
    <mergeCell ref="D145:E145"/>
    <mergeCell ref="D146:E146"/>
    <mergeCell ref="D147:E147"/>
    <mergeCell ref="D148:E148"/>
    <mergeCell ref="D149:E149"/>
    <mergeCell ref="D136:E136"/>
    <mergeCell ref="D137:E137"/>
    <mergeCell ref="D138:E138"/>
    <mergeCell ref="D139:E139"/>
    <mergeCell ref="D140:E140"/>
    <mergeCell ref="D143:E143"/>
    <mergeCell ref="D157:E157"/>
    <mergeCell ref="D158:E158"/>
    <mergeCell ref="D159:E159"/>
    <mergeCell ref="D160:E160"/>
    <mergeCell ref="D161:E161"/>
    <mergeCell ref="D150:E150"/>
    <mergeCell ref="D151:E151"/>
    <mergeCell ref="D152:E152"/>
    <mergeCell ref="D153:E153"/>
    <mergeCell ref="D154:E154"/>
    <mergeCell ref="D155:E155"/>
    <mergeCell ref="D172:E172"/>
    <mergeCell ref="D173:E173"/>
    <mergeCell ref="D174:E174"/>
    <mergeCell ref="D175:E175"/>
    <mergeCell ref="D176:E176"/>
    <mergeCell ref="D177:E177"/>
    <mergeCell ref="D162:E162"/>
    <mergeCell ref="D164:E164"/>
    <mergeCell ref="D165:E165"/>
    <mergeCell ref="D167:E167"/>
    <mergeCell ref="D168:E168"/>
    <mergeCell ref="D171:E171"/>
    <mergeCell ref="D187:E187"/>
    <mergeCell ref="D185:E185"/>
    <mergeCell ref="D186:E186"/>
    <mergeCell ref="D188:E188"/>
    <mergeCell ref="D189:E189"/>
    <mergeCell ref="D178:E178"/>
    <mergeCell ref="D179:E179"/>
    <mergeCell ref="D180:E180"/>
    <mergeCell ref="D182:E182"/>
    <mergeCell ref="D183:E183"/>
    <mergeCell ref="D184:E184"/>
    <mergeCell ref="D181:E181"/>
    <mergeCell ref="D190:E190"/>
    <mergeCell ref="F196:G196"/>
    <mergeCell ref="F197:G197"/>
    <mergeCell ref="F198:G198"/>
    <mergeCell ref="F199:G199"/>
    <mergeCell ref="F200:G200"/>
    <mergeCell ref="F194:G194"/>
    <mergeCell ref="F195:G195"/>
    <mergeCell ref="C196:C199"/>
    <mergeCell ref="D196:D199"/>
    <mergeCell ref="A41:H41"/>
    <mergeCell ref="A30:H30"/>
    <mergeCell ref="A20:H20"/>
    <mergeCell ref="A12:H12"/>
    <mergeCell ref="A80:H80"/>
    <mergeCell ref="A142:H142"/>
    <mergeCell ref="A163:H163"/>
    <mergeCell ref="A166:H166"/>
    <mergeCell ref="A170:H170"/>
    <mergeCell ref="A169:H169"/>
    <mergeCell ref="A141:H141"/>
    <mergeCell ref="A129:H129"/>
    <mergeCell ref="A123:H123"/>
    <mergeCell ref="A118:H118"/>
    <mergeCell ref="A113:H113"/>
    <mergeCell ref="A112:H112"/>
    <mergeCell ref="A108:H108"/>
    <mergeCell ref="A97:H97"/>
    <mergeCell ref="A93:H93"/>
    <mergeCell ref="A92:H92"/>
    <mergeCell ref="A85:H85"/>
    <mergeCell ref="A63:H63"/>
    <mergeCell ref="A52:H52"/>
    <mergeCell ref="D156:E156"/>
  </mergeCells>
  <printOptions horizontalCentered="1"/>
  <pageMargins left="0.31496062992125984" right="0.23622047244094491" top="0.43307086614173229" bottom="0.55118110236220474" header="0.19685039370078741" footer="0.19685039370078741"/>
  <pageSetup paperSize="9" scale="36" fitToHeight="4"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BDC</vt:lpstr>
      <vt:lpstr>BDC!Impression_des_titres</vt:lpstr>
      <vt:lpstr>BDC!Zone_d_impression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JCLOUD</dc:creator>
  <cp:lastModifiedBy>Adam Khensous</cp:lastModifiedBy>
  <cp:lastPrinted>2023-05-12T07:55:13Z</cp:lastPrinted>
  <dcterms:created xsi:type="dcterms:W3CDTF">2021-06-03T16:19:06Z</dcterms:created>
  <dcterms:modified xsi:type="dcterms:W3CDTF">2024-10-18T07:54:41Z</dcterms:modified>
</cp:coreProperties>
</file>