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athis BELLANCOURT\Downloads\"/>
    </mc:Choice>
  </mc:AlternateContent>
  <xr:revisionPtr revIDLastSave="0" documentId="13_ncr:1_{E5FEC6BA-7D1A-468A-A422-93F349F8D4B3}" xr6:coauthVersionLast="47" xr6:coauthVersionMax="47" xr10:uidLastSave="{00000000-0000-0000-0000-000000000000}"/>
  <bookViews>
    <workbookView xWindow="-28920" yWindow="-90" windowWidth="29040" windowHeight="15720" xr2:uid="{E54A981B-B5E5-4DEC-82B6-0554E646F110}"/>
  </bookViews>
  <sheets>
    <sheet name="BDC" sheetId="8" r:id="rId1"/>
  </sheets>
  <definedNames>
    <definedName name="_xlnm._FilterDatabase" localSheetId="0" hidden="1">BDC!$A$11:$G$114</definedName>
    <definedName name="_xlnm.Print_Titles" localSheetId="0">BDC!$11:$11</definedName>
    <definedName name="_xlnm.Print_Area" localSheetId="0">BDC!$A$1:$G$142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 i="8" l="1"/>
  <c r="G62" i="8"/>
  <c r="G61" i="8"/>
  <c r="G47" i="8"/>
  <c r="G16" i="8"/>
  <c r="G59" i="8"/>
  <c r="G57" i="8"/>
  <c r="G37" i="8"/>
  <c r="G38" i="8"/>
  <c r="G39" i="8"/>
  <c r="G40" i="8"/>
  <c r="G86" i="8"/>
  <c r="G75" i="8"/>
  <c r="G18" i="8"/>
  <c r="G99" i="8"/>
  <c r="G17" i="8"/>
  <c r="G90" i="8"/>
  <c r="G91" i="8"/>
  <c r="G54" i="8"/>
  <c r="G56" i="8"/>
  <c r="G41" i="8"/>
  <c r="G23" i="8"/>
  <c r="G25" i="8"/>
  <c r="G112" i="8"/>
  <c r="G103" i="8"/>
  <c r="G104" i="8"/>
  <c r="G105" i="8"/>
  <c r="G106" i="8"/>
  <c r="G107" i="8"/>
  <c r="G108" i="8"/>
  <c r="G109" i="8"/>
  <c r="G110" i="8"/>
  <c r="G111" i="8"/>
  <c r="G113" i="8"/>
  <c r="G114" i="8"/>
  <c r="G102" i="8"/>
  <c r="G95" i="8"/>
  <c r="G94" i="8"/>
  <c r="G98" i="8"/>
  <c r="G97" i="8"/>
  <c r="G84" i="8"/>
  <c r="G85" i="8"/>
  <c r="G82" i="8"/>
  <c r="G87" i="8"/>
  <c r="G92" i="8"/>
  <c r="G88" i="8"/>
  <c r="G89" i="8"/>
  <c r="G83" i="8"/>
  <c r="G70" i="8"/>
  <c r="G78" i="8"/>
  <c r="G79" i="8"/>
  <c r="G73" i="8"/>
  <c r="G74" i="8"/>
  <c r="G76" i="8"/>
  <c r="G72" i="8"/>
  <c r="G66" i="8"/>
  <c r="G67" i="8"/>
  <c r="G63" i="8"/>
  <c r="G58" i="8"/>
  <c r="G60" i="8"/>
  <c r="G52" i="8"/>
  <c r="G51" i="8"/>
  <c r="G53" i="8"/>
  <c r="G36" i="8"/>
  <c r="G42" i="8"/>
  <c r="G45" i="8"/>
  <c r="G46" i="8"/>
  <c r="G48" i="8"/>
  <c r="G44" i="8"/>
  <c r="G32" i="8"/>
  <c r="G33" i="8"/>
  <c r="G30" i="8"/>
  <c r="G31" i="8"/>
  <c r="G21" i="8"/>
  <c r="G24" i="8"/>
  <c r="G22" i="8"/>
  <c r="G26" i="8"/>
  <c r="G28" i="8"/>
  <c r="G27" i="8"/>
  <c r="G20" i="8"/>
  <c r="G15" i="8"/>
  <c r="G14" i="8"/>
  <c r="G118" i="8"/>
  <c r="G119" i="8"/>
  <c r="G120" i="8"/>
  <c r="G122" i="8" a="1"/>
  <c r="G122" i="8"/>
  <c r="G123" i="8" a="1"/>
  <c r="G123" i="8"/>
  <c r="G121" i="8" a="1"/>
  <c r="G121" i="8"/>
  <c r="G124" i="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<sst xmlns="http://schemas.openxmlformats.org/spreadsheetml/2006/main" count="299" uniqueCount="272">
  <si>
    <t>Dosettes de lait 10g (10 pièces)</t>
  </si>
  <si>
    <t xml:space="preserve">Prix HT </t>
  </si>
  <si>
    <t xml:space="preserve">Menu Végétarien </t>
  </si>
  <si>
    <t>Désignation produit</t>
  </si>
  <si>
    <t>Product specification</t>
  </si>
  <si>
    <t>Quantité</t>
  </si>
  <si>
    <t xml:space="preserve">Kit 100 pods (with cups, sugar and stirrers) + machine </t>
  </si>
  <si>
    <t>Evian 1,5L x 12</t>
  </si>
  <si>
    <t>Evian mineral water 1,5L x 12</t>
  </si>
  <si>
    <t>Evian 50cl x 24</t>
  </si>
  <si>
    <t>Evian minerale water 50cl x 24</t>
  </si>
  <si>
    <t>Coca cola 33cl X 24</t>
  </si>
  <si>
    <t>Coca Cola Zero 33cl x24</t>
  </si>
  <si>
    <t>Water keg 18,9L + 100 glasses</t>
  </si>
  <si>
    <t>Champagne Taittinger Réserve Brut 75cl</t>
  </si>
  <si>
    <t>White paper napkins x 100</t>
  </si>
  <si>
    <t>Disposable cutlery kit x10</t>
  </si>
  <si>
    <t>Ice cubes 20kg</t>
  </si>
  <si>
    <t>Badoit Sparkling water 50cl x 30</t>
  </si>
  <si>
    <t>Evian 150 cl per unit</t>
  </si>
  <si>
    <t xml:space="preserve">Kit 180 pods (with cups, sugar and stirrers) + machine </t>
  </si>
  <si>
    <t>20 extra pods</t>
  </si>
  <si>
    <t xml:space="preserve">Saint-Germain tray - 48 pieces </t>
  </si>
  <si>
    <t>Plateau Haute couture - 48 pieces</t>
  </si>
  <si>
    <t xml:space="preserve">Haute Couture tray - 48 pieces </t>
  </si>
  <si>
    <t>Vegetarian menu</t>
  </si>
  <si>
    <t>Corbeilles de fruits frais 2kg</t>
  </si>
  <si>
    <t xml:space="preserve">Seasonnal fruits basket 2kg </t>
  </si>
  <si>
    <t>Local mineral water 50cl x 24</t>
  </si>
  <si>
    <t xml:space="preserve">Plateau Saint Germain - 48 pièces </t>
  </si>
  <si>
    <t>Glaçons sac de 20kg</t>
  </si>
  <si>
    <t>Menu Poisson</t>
  </si>
  <si>
    <t>Fish Menu</t>
  </si>
  <si>
    <t>Menu Volaille</t>
  </si>
  <si>
    <t>Menu Bœuf</t>
  </si>
  <si>
    <t>Beef Menu</t>
  </si>
  <si>
    <t>Chicken Menu</t>
  </si>
  <si>
    <t xml:space="preserve">Sliced Deli Plate  +-1kg - Served with bread, knife and butter  </t>
  </si>
  <si>
    <t xml:space="preserve">Cheese plate +- 1kg - served with bread, knife and butter </t>
  </si>
  <si>
    <t xml:space="preserve">Basket of raw vegetables 2kg with sauce </t>
  </si>
  <si>
    <t>BAR - DRINKS</t>
  </si>
  <si>
    <t>Signature</t>
  </si>
  <si>
    <t>NOM / Prénom</t>
  </si>
  <si>
    <t>La Parade Gourmande  - 40 pieces</t>
  </si>
  <si>
    <t>Glaçons sac de 2kg</t>
  </si>
  <si>
    <t>Ice cubes 2kg</t>
  </si>
  <si>
    <t>Sugar sticks 50 pieces</t>
  </si>
  <si>
    <t>Mini creams 10 pieces</t>
  </si>
  <si>
    <t xml:space="preserve">Badoit 50cl x 30 </t>
  </si>
  <si>
    <t>BON DE COMMANDE - ORDER FORM</t>
  </si>
  <si>
    <r>
      <t xml:space="preserve">PETIT-DEJEUNER / </t>
    </r>
    <r>
      <rPr>
        <b/>
        <i/>
        <sz val="20"/>
        <color rgb="FFFAE65E"/>
        <rFont val="Calibri"/>
        <family val="2"/>
        <scheme val="minor"/>
      </rPr>
      <t xml:space="preserve">BREAKFAST </t>
    </r>
  </si>
  <si>
    <r>
      <t xml:space="preserve">PAUSE-DEJEUNER / </t>
    </r>
    <r>
      <rPr>
        <b/>
        <i/>
        <sz val="20"/>
        <color rgb="FFFAE65E"/>
        <rFont val="Calibri"/>
        <family val="2"/>
        <scheme val="minor"/>
      </rPr>
      <t xml:space="preserve">LUNCH BREAK </t>
    </r>
  </si>
  <si>
    <t xml:space="preserve">  Adresse de facturation /
  Billing address :</t>
  </si>
  <si>
    <t>Code</t>
  </si>
  <si>
    <t>Total HT</t>
  </si>
  <si>
    <r>
      <t xml:space="preserve">VIENNOISERIES &amp; FRUITS  / </t>
    </r>
    <r>
      <rPr>
        <b/>
        <i/>
        <sz val="16"/>
        <rFont val="Calibri"/>
        <family val="2"/>
        <scheme val="minor"/>
      </rPr>
      <t>VIENNOISERIES &amp; FRUITS</t>
    </r>
  </si>
  <si>
    <t xml:space="preserve">COMMENTAIRES / COMMENTS : </t>
  </si>
  <si>
    <r>
      <rPr>
        <b/>
        <sz val="16"/>
        <rFont val="Calibri"/>
        <family val="2"/>
        <scheme val="minor"/>
      </rPr>
      <t xml:space="preserve">PANIER FRAICHEUR </t>
    </r>
    <r>
      <rPr>
        <b/>
        <i/>
        <sz val="16"/>
        <rFont val="Calibri"/>
        <family val="2"/>
        <scheme val="minor"/>
      </rPr>
      <t>/ FRESH BASKETS</t>
    </r>
  </si>
  <si>
    <r>
      <rPr>
        <b/>
        <sz val="16"/>
        <rFont val="Calibri"/>
        <family val="2"/>
        <scheme val="minor"/>
      </rPr>
      <t xml:space="preserve">COCKTAIL SALES </t>
    </r>
    <r>
      <rPr>
        <b/>
        <i/>
        <sz val="16"/>
        <rFont val="Calibri"/>
        <family val="2"/>
        <scheme val="minor"/>
      </rPr>
      <t>/ SAVORY COCKTAIL</t>
    </r>
  </si>
  <si>
    <r>
      <rPr>
        <b/>
        <sz val="16"/>
        <rFont val="Calibri"/>
        <family val="2"/>
        <scheme val="minor"/>
      </rPr>
      <t>COCKTAIL SUCRES</t>
    </r>
    <r>
      <rPr>
        <b/>
        <i/>
        <sz val="16"/>
        <rFont val="Calibri"/>
        <family val="2"/>
        <scheme val="minor"/>
      </rPr>
      <t xml:space="preserve"> / SWEET COCKTAIL</t>
    </r>
  </si>
  <si>
    <r>
      <rPr>
        <b/>
        <sz val="16"/>
        <rFont val="Calibri"/>
        <family val="2"/>
        <scheme val="minor"/>
      </rPr>
      <t xml:space="preserve">LES VINS </t>
    </r>
    <r>
      <rPr>
        <b/>
        <i/>
        <sz val="16"/>
        <rFont val="Calibri"/>
        <family val="2"/>
        <scheme val="minor"/>
      </rPr>
      <t>/ WINES</t>
    </r>
  </si>
  <si>
    <r>
      <t>BOISSONS</t>
    </r>
    <r>
      <rPr>
        <b/>
        <i/>
        <sz val="16"/>
        <color rgb="FFFAE65E"/>
        <rFont val="Calibri"/>
        <family val="2"/>
        <scheme val="minor"/>
      </rPr>
      <t xml:space="preserve"> </t>
    </r>
    <r>
      <rPr>
        <b/>
        <i/>
        <sz val="20"/>
        <color rgb="FFFAE65E"/>
        <rFont val="Calibri"/>
        <family val="2"/>
        <scheme val="minor"/>
      </rPr>
      <t>NON ALCOLISEES /</t>
    </r>
    <r>
      <rPr>
        <b/>
        <i/>
        <sz val="16"/>
        <color rgb="FFFAE65E"/>
        <rFont val="Calibri"/>
        <family val="2"/>
        <scheme val="minor"/>
      </rPr>
      <t xml:space="preserve"> </t>
    </r>
    <r>
      <rPr>
        <b/>
        <i/>
        <sz val="20"/>
        <color rgb="FFFAE65E"/>
        <rFont val="Calibri"/>
        <family val="2"/>
        <scheme val="minor"/>
      </rPr>
      <t xml:space="preserve">SOFT DRINKS </t>
    </r>
  </si>
  <si>
    <r>
      <rPr>
        <b/>
        <sz val="16"/>
        <rFont val="Calibri"/>
        <family val="2"/>
        <scheme val="minor"/>
      </rPr>
      <t>GLA</t>
    </r>
    <r>
      <rPr>
        <b/>
        <sz val="16"/>
        <rFont val="Aptos Narrow"/>
        <family val="2"/>
      </rPr>
      <t>Ç</t>
    </r>
    <r>
      <rPr>
        <b/>
        <sz val="16"/>
        <rFont val="Calibri"/>
        <family val="2"/>
        <scheme val="minor"/>
      </rPr>
      <t xml:space="preserve">ONS </t>
    </r>
    <r>
      <rPr>
        <b/>
        <i/>
        <sz val="16"/>
        <rFont val="Calibri"/>
        <family val="2"/>
        <scheme val="minor"/>
      </rPr>
      <t>/ ICE CUBES</t>
    </r>
  </si>
  <si>
    <r>
      <rPr>
        <b/>
        <sz val="16"/>
        <rFont val="Calibri"/>
        <family val="2"/>
        <scheme val="minor"/>
      </rPr>
      <t>FONTAINE A EAU /</t>
    </r>
    <r>
      <rPr>
        <b/>
        <i/>
        <sz val="16"/>
        <rFont val="Calibri"/>
        <family val="2"/>
        <scheme val="minor"/>
      </rPr>
      <t xml:space="preserve"> WATER DISPENSER</t>
    </r>
  </si>
  <si>
    <r>
      <t xml:space="preserve">MATERIELS / </t>
    </r>
    <r>
      <rPr>
        <b/>
        <i/>
        <sz val="20"/>
        <color rgb="FFFAE65E"/>
        <rFont val="Calibri"/>
        <family val="2"/>
        <scheme val="minor"/>
      </rPr>
      <t>MATERIALS</t>
    </r>
  </si>
  <si>
    <t xml:space="preserve">  Numéro de la comptabilité /
  Accounting phone number :</t>
  </si>
  <si>
    <t xml:space="preserve">  TVA intracommunautaire /
  VAT number : </t>
  </si>
  <si>
    <t xml:space="preserve">  Heure de livraison (Créneau de 1 heure) /
  Delivery time (1 hour slot) :</t>
  </si>
  <si>
    <t xml:space="preserve">  Contact sur place / 
  On-site contact :</t>
  </si>
  <si>
    <t xml:space="preserve">  N° de SIRET / 
  SIRET number :</t>
  </si>
  <si>
    <t xml:space="preserve">  Date de livraison / 
  Delivery date :</t>
  </si>
  <si>
    <t xml:space="preserve">  Numéro de hall /
 Hall number :</t>
  </si>
  <si>
    <t xml:space="preserve">  N° de stand / 
  Booth Number : </t>
  </si>
  <si>
    <t xml:space="preserve">  Adresse E-mail /
  E-mail address :</t>
  </si>
  <si>
    <t xml:space="preserve">  Numéro du contact / 
  Phone number :</t>
  </si>
  <si>
    <t xml:space="preserve">TOTAL HT - HORS FRAIS DE LIVRAISON      </t>
  </si>
  <si>
    <r>
      <t xml:space="preserve">La Parade Gourmande </t>
    </r>
    <r>
      <rPr>
        <i/>
        <sz val="20"/>
        <rFont val="Calibri"/>
        <family val="2"/>
        <scheme val="minor"/>
      </rPr>
      <t xml:space="preserve">- 40 pièces </t>
    </r>
  </si>
  <si>
    <t xml:space="preserve">  Nom du stand / 
  Booth name: </t>
  </si>
  <si>
    <t>CAFE &amp; THE / COFFEE &amp; TEA</t>
  </si>
  <si>
    <r>
      <rPr>
        <b/>
        <sz val="16"/>
        <rFont val="Calibri"/>
        <family val="2"/>
        <scheme val="minor"/>
      </rPr>
      <t xml:space="preserve">BOISSONS / </t>
    </r>
    <r>
      <rPr>
        <b/>
        <i/>
        <sz val="16"/>
        <rFont val="Calibri"/>
        <family val="2"/>
        <scheme val="minor"/>
      </rPr>
      <t>SOFT DRINKS</t>
    </r>
  </si>
  <si>
    <t>CONSOMMABLES / CONSUMABLES</t>
  </si>
  <si>
    <t xml:space="preserve"> AFTERWORK</t>
  </si>
  <si>
    <t>Biscuits sucrés assortis 1kg</t>
  </si>
  <si>
    <t>Sweet biscuits assorted 1kg</t>
  </si>
  <si>
    <t>Tout en rondeur - 40 pièces</t>
  </si>
  <si>
    <t>Tout en rondeur - 40 pieces</t>
  </si>
  <si>
    <t>Heineken 33cl X 24</t>
  </si>
  <si>
    <t>Heineken 33cl X24</t>
  </si>
  <si>
    <t>Kit fontaine + 2 Water kegs 18,9L + 200 glasses</t>
  </si>
  <si>
    <t>Bac isotherme</t>
  </si>
  <si>
    <t>Isotherm box</t>
  </si>
  <si>
    <r>
      <rPr>
        <b/>
        <sz val="20"/>
        <rFont val="Calibri"/>
        <family val="2"/>
        <scheme val="minor"/>
      </rPr>
      <t>Kit 180 doses Expresso</t>
    </r>
    <r>
      <rPr>
        <sz val="20"/>
        <rFont val="Calibri"/>
        <family val="2"/>
        <scheme val="minor"/>
      </rPr>
      <t xml:space="preserve">  + machine à café avec gobelets carton, agitateurs bois, buchettes de sucre et eau</t>
    </r>
  </si>
  <si>
    <r>
      <rPr>
        <b/>
        <sz val="20"/>
        <rFont val="Calibri"/>
        <family val="2"/>
        <scheme val="minor"/>
      </rPr>
      <t>Kit 100 doses Expresso</t>
    </r>
    <r>
      <rPr>
        <sz val="20"/>
        <rFont val="Calibri"/>
        <family val="2"/>
        <scheme val="minor"/>
      </rPr>
      <t xml:space="preserve">  + machine à café avec gobelets carton, agitateurs bois, buchettes de sucre et eau</t>
    </r>
  </si>
  <si>
    <r>
      <rPr>
        <b/>
        <sz val="20"/>
        <rFont val="Calibri"/>
        <family val="2"/>
        <scheme val="minor"/>
      </rPr>
      <t>Kit fontaine</t>
    </r>
    <r>
      <rPr>
        <sz val="20"/>
        <rFont val="Calibri"/>
        <family val="2"/>
        <scheme val="minor"/>
      </rPr>
      <t xml:space="preserve"> + 2 bonbonnes 18,9 litres + 200 gobelets </t>
    </r>
  </si>
  <si>
    <r>
      <rPr>
        <b/>
        <u/>
        <sz val="20"/>
        <color theme="0"/>
        <rFont val="Calibri"/>
        <family val="2"/>
        <scheme val="minor"/>
      </rPr>
      <t>CONTACT</t>
    </r>
    <r>
      <rPr>
        <b/>
        <sz val="20"/>
        <color theme="0"/>
        <rFont val="Calibri"/>
        <family val="2"/>
        <scheme val="minor"/>
      </rPr>
      <t xml:space="preserve"> : +33 1 48 63 12 00  Commercial-HPV@horeto.com</t>
    </r>
  </si>
  <si>
    <t xml:space="preserve">15 Mini Pastries </t>
  </si>
  <si>
    <t>Jus de pomme 100% pur jus 1L</t>
  </si>
  <si>
    <r>
      <rPr>
        <b/>
        <sz val="20"/>
        <color theme="1"/>
        <rFont val="Calibri"/>
        <family val="2"/>
      </rPr>
      <t>KIT CAFE THERMOS 10pers</t>
    </r>
    <r>
      <rPr>
        <sz val="20"/>
        <color theme="1"/>
        <rFont val="Calibri"/>
        <family val="2"/>
      </rPr>
      <t>. - Inclus:  
1 thermos d'un litre, gobelets, touillettes, dosettes de lait et sucres bûchette</t>
    </r>
  </si>
  <si>
    <r>
      <rPr>
        <b/>
        <sz val="20"/>
        <color theme="1"/>
        <rFont val="Calibri"/>
        <family val="2"/>
      </rPr>
      <t>KIT THE THERMOS 10pers</t>
    </r>
    <r>
      <rPr>
        <sz val="20"/>
        <color theme="1"/>
        <rFont val="Calibri"/>
        <family val="2"/>
      </rPr>
      <t>. - Inclus:  
1 thermos d'un litre, gobelets, touillettes, dosettes de lait et sucres bûchette</t>
    </r>
  </si>
  <si>
    <t>THÉ NOIR BIO et ÉQUITABLES PARNEY'S® boite de 25</t>
  </si>
  <si>
    <t>THÉ VERT BIO et ÉQUITABLES PARNEY'S® boite de 25</t>
  </si>
  <si>
    <t>Sucre Buchettes 100 pièces</t>
  </si>
  <si>
    <t>Recharge 20 doses expresso</t>
  </si>
  <si>
    <r>
      <t>KIT Pause Café</t>
    </r>
    <r>
      <rPr>
        <sz val="20"/>
        <rFont val="Calibri"/>
        <family val="2"/>
        <scheme val="minor"/>
      </rPr>
      <t xml:space="preserve"> (1 Coffret de biscuit,  1L café, 1L d'eau chaud, 1L de jus d'orange, 1L d'eau, Sucre, 10 dosettes de lait, Kit jetable)</t>
    </r>
  </si>
  <si>
    <t>Mini financiers - 48 pièces</t>
  </si>
  <si>
    <t>Mini macarons - 72 pièces</t>
  </si>
  <si>
    <r>
      <rPr>
        <b/>
        <sz val="20"/>
        <color theme="1"/>
        <rFont val="Calibri"/>
        <family val="2"/>
      </rPr>
      <t>Sandwich</t>
    </r>
    <r>
      <rPr>
        <sz val="20"/>
        <color theme="1"/>
        <rFont val="Calibri"/>
        <family val="2"/>
      </rPr>
      <t xml:space="preserve"> Club Végétarien + Dessert du jour + Eau 50 cl</t>
    </r>
  </si>
  <si>
    <r>
      <rPr>
        <b/>
        <sz val="20"/>
        <color theme="1"/>
        <rFont val="Calibri"/>
        <family val="2"/>
      </rPr>
      <t>Sandwich</t>
    </r>
    <r>
      <rPr>
        <sz val="20"/>
        <color theme="1"/>
        <rFont val="Calibri"/>
        <family val="2"/>
      </rPr>
      <t xml:space="preserve"> Club Saumon fromage frais + Dessert du jour + Eau 50 cl</t>
    </r>
  </si>
  <si>
    <r>
      <rPr>
        <b/>
        <sz val="20"/>
        <color theme="1"/>
        <rFont val="Calibri"/>
        <family val="2"/>
      </rPr>
      <t xml:space="preserve">Sandwich </t>
    </r>
    <r>
      <rPr>
        <sz val="20"/>
        <color theme="1"/>
        <rFont val="Calibri"/>
        <family val="2"/>
      </rPr>
      <t>Club Thon Mayo + Dessert du jour + Eau 50 cl</t>
    </r>
  </si>
  <si>
    <r>
      <rPr>
        <b/>
        <sz val="20"/>
        <color theme="1"/>
        <rFont val="Calibri"/>
        <family val="2"/>
      </rPr>
      <t>Sandwich</t>
    </r>
    <r>
      <rPr>
        <sz val="20"/>
        <color theme="1"/>
        <rFont val="Calibri"/>
        <family val="2"/>
      </rPr>
      <t xml:space="preserve"> Club Bacon Oeuf + Dessert du jour + Eau 50 cl</t>
    </r>
  </si>
  <si>
    <r>
      <rPr>
        <b/>
        <sz val="20"/>
        <color theme="1"/>
        <rFont val="Calibri"/>
        <family val="2"/>
      </rPr>
      <t>Salade</t>
    </r>
    <r>
      <rPr>
        <sz val="20"/>
        <color theme="1"/>
        <rFont val="Calibri"/>
        <family val="2"/>
      </rPr>
      <t xml:space="preserve"> Caesar + Dessert du jour + Eau 50 cl</t>
    </r>
  </si>
  <si>
    <r>
      <rPr>
        <b/>
        <sz val="20"/>
        <color theme="1"/>
        <rFont val="Calibri"/>
        <family val="2"/>
      </rPr>
      <t>Salade</t>
    </r>
    <r>
      <rPr>
        <sz val="20"/>
        <color theme="1"/>
        <rFont val="Calibri"/>
        <family val="2"/>
      </rPr>
      <t xml:space="preserve"> Fraîcheur + Dessert du jour + Eau 50 cl</t>
    </r>
  </si>
  <si>
    <t>Planche de fromages +- 1kg | + pain</t>
  </si>
  <si>
    <r>
      <t xml:space="preserve">Planche de charcuteries tranchées  +-1kg | </t>
    </r>
    <r>
      <rPr>
        <i/>
        <sz val="20"/>
        <rFont val="Calibri"/>
        <family val="2"/>
        <scheme val="minor"/>
      </rPr>
      <t xml:space="preserve">+ </t>
    </r>
    <r>
      <rPr>
        <sz val="20"/>
        <rFont val="Calibri"/>
        <family val="2"/>
        <scheme val="minor"/>
      </rPr>
      <t>pain</t>
    </r>
  </si>
  <si>
    <r>
      <rPr>
        <b/>
        <sz val="16"/>
        <rFont val="Calibri"/>
        <family val="2"/>
        <scheme val="minor"/>
      </rPr>
      <t xml:space="preserve">LA BIERE </t>
    </r>
    <r>
      <rPr>
        <b/>
        <i/>
        <sz val="16"/>
        <rFont val="Calibri"/>
        <family val="2"/>
        <scheme val="minor"/>
      </rPr>
      <t>/ BEER</t>
    </r>
  </si>
  <si>
    <t>CHEVERNY BLANC AOC 75 CL</t>
  </si>
  <si>
    <t>CHABLIS BLANC AOC 75 CL</t>
  </si>
  <si>
    <t>BORDEAUX ROUGE AOC 75 CL</t>
  </si>
  <si>
    <t>SAUMUR CHAMPIGNY ROUGE AOC BIO 75 CL</t>
  </si>
  <si>
    <t>COTES DE PROVENCE 75 CL</t>
  </si>
  <si>
    <t xml:space="preserve">Eau minérale lutecia 50cl x 24 </t>
  </si>
  <si>
    <t>Badoit 1L X 6</t>
  </si>
  <si>
    <t>Jus d'orange 100% pur jus 1L</t>
  </si>
  <si>
    <t xml:space="preserve"> Orange  juice 1L</t>
  </si>
  <si>
    <t xml:space="preserve"> Apple  juice 1L</t>
  </si>
  <si>
    <t>Bonbonne d'eau 19L + 100 gobelets</t>
  </si>
  <si>
    <t>Champagne Cristian senez 75cl</t>
  </si>
  <si>
    <t>Red Wine / Bordeaux 75 cl</t>
  </si>
  <si>
    <t>Red Wine / Saumur champigny AOC BIO 75cl</t>
  </si>
  <si>
    <t>Rosé Wine / Côtes de Provence 75cl</t>
  </si>
  <si>
    <t>White Wine/ Cheverny AOC 75 cl</t>
  </si>
  <si>
    <t>White Wine  / Chablis AOC 75cl</t>
  </si>
  <si>
    <t>Bacon club sandwich Lunch Box + Dessert of the day + Water 50 cl</t>
  </si>
  <si>
    <t>Tuna club sandwich Lunch Box + Dessert of the day + Water 50 cl</t>
  </si>
  <si>
    <t>Salmon club sandwich Lunch Box + Dessert of the day + Water 50 cl</t>
  </si>
  <si>
    <t>Vegetarian club sandwich Lunch Box + Dessert of the day + Water 50 cl</t>
  </si>
  <si>
    <t>Corbeille de crudités 2kg et sa sauce</t>
  </si>
  <si>
    <t xml:space="preserve">BOX OF 25 BLACK TEA BIO PARNEY'S® </t>
  </si>
  <si>
    <t xml:space="preserve">BOX OF 25 GREEN TEA BIO PARNEY'S® </t>
  </si>
  <si>
    <t>Orange  juice 1L</t>
  </si>
  <si>
    <t>Mini Macarons - 78 pieces</t>
  </si>
  <si>
    <t>Mini financiers - 48 pieces</t>
  </si>
  <si>
    <r>
      <rPr>
        <b/>
        <i/>
        <sz val="18"/>
        <rFont val="Calibri"/>
        <family val="2"/>
        <scheme val="minor"/>
      </rPr>
      <t xml:space="preserve">KIT COFFEE THERMOS 10pers. </t>
    </r>
    <r>
      <rPr>
        <i/>
        <sz val="18"/>
        <rFont val="Calibri"/>
        <family val="2"/>
        <scheme val="minor"/>
      </rPr>
      <t>- Included:  
 1L of coffee, cups, stirrers, milk doses and sugar sticks</t>
    </r>
  </si>
  <si>
    <r>
      <rPr>
        <b/>
        <i/>
        <sz val="18"/>
        <rFont val="Calibri"/>
        <family val="2"/>
        <scheme val="minor"/>
      </rPr>
      <t>KIT TEA THERMOS 10pers</t>
    </r>
    <r>
      <rPr>
        <i/>
        <sz val="18"/>
        <rFont val="Calibri"/>
        <family val="2"/>
        <scheme val="minor"/>
      </rPr>
      <t>. - Included:  
 1L of tea, cups, stirrers, milk doses and sugar sticks</t>
    </r>
  </si>
  <si>
    <t>Caesar Salad + Pastry of the day  + Water 50 cl</t>
  </si>
  <si>
    <t>Tuna Salad  + Pastry of the day  + Water 50 cl</t>
  </si>
  <si>
    <t>Pain Surprise 34 pieces</t>
  </si>
  <si>
    <t>Surprise bread - 34 pieces</t>
  </si>
  <si>
    <t xml:space="preserve">Pack de 15 Mini viennoiseries </t>
  </si>
  <si>
    <t>GOBELETS A CAFE CARTON (12 CL) 100 PIECES</t>
  </si>
  <si>
    <t>GOBELETS A THÉ CARTON (20 CL) 50 PIECES</t>
  </si>
  <si>
    <t>SPATULES A CAFE 50 PIECES</t>
  </si>
  <si>
    <t>LOT DE 10 PINCES EN BAMBOU POUR LE SERVICE</t>
  </si>
  <si>
    <t>SALADIER DE PRESENTATION 2 PIECES (900 ML / 1400 ML)</t>
  </si>
  <si>
    <t>PANIER BOIS DE PRESENTATION POUR MINI VIENNOISERIES</t>
  </si>
  <si>
    <t>ASSIETTES JETABLES 25 PIECES</t>
  </si>
  <si>
    <t>SERVIETTES BLANCHES 100 PIECES</t>
  </si>
  <si>
    <t>SACHETS DE COUVERTS 10 PIECES</t>
  </si>
  <si>
    <t>GEL HYDROALCOOLIQUE 500 ML</t>
  </si>
  <si>
    <t>50 GANTS LATEX</t>
  </si>
  <si>
    <t xml:space="preserve">LOT DE 2 ROULEAUX ESSUIE TOUT </t>
  </si>
  <si>
    <r>
      <rPr>
        <b/>
        <sz val="20"/>
        <color theme="1"/>
        <rFont val="Calibri"/>
        <family val="2"/>
      </rPr>
      <t>Sandwich</t>
    </r>
    <r>
      <rPr>
        <sz val="20"/>
        <color theme="1"/>
        <rFont val="Calibri"/>
        <family val="2"/>
      </rPr>
      <t xml:space="preserve"> Club Poulet tikka + Dessert du jour + Eau 50 cl</t>
    </r>
  </si>
  <si>
    <t>Tikka Chicken club sandwich Lunch Box + Dessert of the day + Water 50 cl</t>
  </si>
  <si>
    <r>
      <rPr>
        <b/>
        <sz val="16"/>
        <rFont val="Calibri"/>
        <family val="2"/>
        <scheme val="minor"/>
      </rPr>
      <t xml:space="preserve">PLATEAUX REPAS (COMMANDE DE 5 PLATEAUX MINIMUM) </t>
    </r>
    <r>
      <rPr>
        <b/>
        <i/>
        <sz val="16"/>
        <rFont val="Calibri"/>
        <family val="2"/>
        <scheme val="minor"/>
      </rPr>
      <t>/ MEAL TRAYS (MINIMUM ORDER OF 5 TRAYS)</t>
    </r>
  </si>
  <si>
    <t>VS001</t>
  </si>
  <si>
    <t>VS002</t>
  </si>
  <si>
    <t>VS111</t>
  </si>
  <si>
    <t>VS112</t>
  </si>
  <si>
    <t>VS003</t>
  </si>
  <si>
    <t>VS005</t>
  </si>
  <si>
    <t>VS005-A</t>
  </si>
  <si>
    <t>VS006</t>
  </si>
  <si>
    <t>VS113</t>
  </si>
  <si>
    <t>VS008</t>
  </si>
  <si>
    <t>VS020</t>
  </si>
  <si>
    <t>VS032</t>
  </si>
  <si>
    <t>VS114</t>
  </si>
  <si>
    <t>VS009</t>
  </si>
  <si>
    <t>VS069</t>
  </si>
  <si>
    <t>VS068</t>
  </si>
  <si>
    <t>VS091</t>
  </si>
  <si>
    <t>VS088</t>
  </si>
  <si>
    <t>VS090</t>
  </si>
  <si>
    <t>VS089</t>
  </si>
  <si>
    <t>VS087</t>
  </si>
  <si>
    <t>VS085</t>
  </si>
  <si>
    <t>VS086</t>
  </si>
  <si>
    <t>*COMET</t>
  </si>
  <si>
    <t>VS075</t>
  </si>
  <si>
    <t>VS074</t>
  </si>
  <si>
    <t>VS76</t>
  </si>
  <si>
    <t>VS077</t>
  </si>
  <si>
    <t>VS060</t>
  </si>
  <si>
    <t>VS050</t>
  </si>
  <si>
    <t>VS043</t>
  </si>
  <si>
    <t>VS044</t>
  </si>
  <si>
    <t>VS040</t>
  </si>
  <si>
    <t>VS041</t>
  </si>
  <si>
    <t>VS042</t>
  </si>
  <si>
    <t>VS045</t>
  </si>
  <si>
    <t>VS046</t>
  </si>
  <si>
    <t>VS031</t>
  </si>
  <si>
    <t>VS031-A</t>
  </si>
  <si>
    <t>VS033</t>
  </si>
  <si>
    <t>VS034</t>
  </si>
  <si>
    <t>VS035</t>
  </si>
  <si>
    <t>VS028</t>
  </si>
  <si>
    <t>VS030</t>
  </si>
  <si>
    <t>VS027</t>
  </si>
  <si>
    <t>VS021</t>
  </si>
  <si>
    <t>VS137</t>
  </si>
  <si>
    <t>VS138</t>
  </si>
  <si>
    <t>VS054</t>
  </si>
  <si>
    <t>VS053</t>
  </si>
  <si>
    <t>VS056</t>
  </si>
  <si>
    <t>12cl Coffee cups x 100</t>
  </si>
  <si>
    <t>20cl tea cups x 50</t>
  </si>
  <si>
    <t>Wood stirrers x 50</t>
  </si>
  <si>
    <t>Set of 10 bamboo tongs for serving</t>
  </si>
  <si>
    <t>Serving bowls set 2 pieces (900 ml / 1400 ml)</t>
  </si>
  <si>
    <t>Wooden basket for mini pastries presentation</t>
  </si>
  <si>
    <t>Disposable plates 25 pieces</t>
  </si>
  <si>
    <t>Cutlery set 10 pieces</t>
  </si>
  <si>
    <t>Hand sanitizer 500 ml</t>
  </si>
  <si>
    <t>50 latex gloves</t>
  </si>
  <si>
    <t>Set of 2 paper towel rolls</t>
  </si>
  <si>
    <t>VS101</t>
  </si>
  <si>
    <t>VS102</t>
  </si>
  <si>
    <t>VS103</t>
  </si>
  <si>
    <t>VS099</t>
  </si>
  <si>
    <t>VS104</t>
  </si>
  <si>
    <t>VS134</t>
  </si>
  <si>
    <t>VS105</t>
  </si>
  <si>
    <t>VS108</t>
  </si>
  <si>
    <t>VS124</t>
  </si>
  <si>
    <t>VS110</t>
  </si>
  <si>
    <t>VS122</t>
  </si>
  <si>
    <t>VS136</t>
  </si>
  <si>
    <t>VS100</t>
  </si>
  <si>
    <r>
      <rPr>
        <b/>
        <sz val="20"/>
        <rFont val="Calibri"/>
        <family val="2"/>
        <scheme val="minor"/>
      </rPr>
      <t>KIT DE NETTOYAGE</t>
    </r>
    <r>
      <rPr>
        <sz val="20"/>
        <rFont val="Calibri"/>
        <family val="2"/>
        <scheme val="minor"/>
      </rPr>
      <t xml:space="preserve"> (sacs poubelle, rouleau essuie tout, produit à vitre, éponge)</t>
    </r>
  </si>
  <si>
    <t>TVA 10%</t>
  </si>
  <si>
    <t>TVA 20%</t>
  </si>
  <si>
    <t>TVA 5,5%</t>
  </si>
  <si>
    <t>TOTAL TTC</t>
  </si>
  <si>
    <t>Coca cola 1,25L</t>
  </si>
  <si>
    <r>
      <t>FRAIS DE LIVRAISON - 15euros</t>
    </r>
    <r>
      <rPr>
        <sz val="13"/>
        <color rgb="FF000000"/>
        <rFont val="Calibri"/>
        <family val="2"/>
      </rPr>
      <t xml:space="preserve"> MINIMUM</t>
    </r>
    <r>
      <rPr>
        <sz val="13"/>
        <color theme="0"/>
        <rFont val="Calibri"/>
        <family val="2"/>
        <scheme val="minor"/>
      </rPr>
      <t>aa</t>
    </r>
  </si>
  <si>
    <r>
      <rPr>
        <b/>
        <sz val="11"/>
        <rFont val="Calibri"/>
        <family val="2"/>
        <scheme val="minor"/>
      </rPr>
      <t xml:space="preserve">
CONDITIONS GENERALES DE VENTE </t>
    </r>
    <r>
      <rPr>
        <b/>
        <i/>
        <sz val="11"/>
        <rFont val="Calibri"/>
        <family val="2"/>
        <scheme val="minor"/>
      </rPr>
      <t xml:space="preserve">
</t>
    </r>
    <r>
      <rPr>
        <sz val="1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15euros HT par livraison (créneau de livraison de 1h)
</t>
    </r>
    <r>
      <rPr>
        <b/>
        <sz val="11"/>
        <rFont val="Calibri"/>
        <family val="2"/>
        <scheme val="minor"/>
      </rPr>
      <t xml:space="preserve">Merci de noter que :
- Aucun remboursement ne sera effectué en cas d'annulation / réduction de la commande initiale.
- Aucun remboursement ne sera effectué en échange de la récupération d'un excédent de marchandise.
</t>
    </r>
    <r>
      <rPr>
        <sz val="11"/>
        <rFont val="Calibri"/>
        <family val="2"/>
        <scheme val="minor"/>
      </rPr>
      <t xml:space="preserve">
</t>
    </r>
    <r>
      <rPr>
        <b/>
        <sz val="11"/>
        <rFont val="Calibri"/>
        <family val="2"/>
        <scheme val="minor"/>
      </rPr>
      <t xml:space="preserve">MODALITES DE REGLEMENT </t>
    </r>
    <r>
      <rPr>
        <sz val="11"/>
        <rFont val="Calibri"/>
        <family val="2"/>
        <scheme val="minor"/>
      </rPr>
      <t xml:space="preserve">
Règlement par CB, VISA, AMEX en ligne,
RIB :  30003 03534 00020028497 90
IBAN :  FR76 3000 3035 3400 0200 2849 790
BIC :  SOGEFRPP
</t>
    </r>
    <r>
      <rPr>
        <b/>
        <sz val="11"/>
        <rFont val="Calibri"/>
        <family val="2"/>
        <scheme val="minor"/>
      </rPr>
      <t xml:space="preserve">
SERVICES COMPLEMENTAIRES</t>
    </r>
    <r>
      <rPr>
        <sz val="11"/>
        <rFont val="Calibri"/>
        <family val="2"/>
        <scheme val="minor"/>
      </rPr>
      <t xml:space="preserve">
Pour toute installation de prestation sur votre stand ou toute demande sur-mesure, n’hésitez pas à demander à nos équipes commerciales. 
</t>
    </r>
    <r>
      <rPr>
        <b/>
        <i/>
        <sz val="11"/>
        <rFont val="Calibri"/>
        <family val="2"/>
        <scheme val="minor"/>
      </rPr>
      <t xml:space="preserve">
</t>
    </r>
    <r>
      <rPr>
        <b/>
        <sz val="11"/>
        <rFont val="Calibri"/>
        <family val="2"/>
        <scheme val="minor"/>
      </rPr>
      <t>CONTACT</t>
    </r>
    <r>
      <rPr>
        <sz val="11"/>
        <rFont val="Calibri"/>
        <family val="2"/>
        <scheme val="minor"/>
      </rPr>
      <t xml:space="preserve">
+33 (01) 57 25 10 10
Commercial-hpv@horeto.com
</t>
    </r>
    <r>
      <rPr>
        <sz val="13"/>
        <rFont val="Calibri"/>
        <family val="2"/>
        <scheme val="minor"/>
      </rPr>
      <t>Toute l'équipe d'HORETO vous souhaite un excellent salon !</t>
    </r>
  </si>
  <si>
    <r>
      <t xml:space="preserve">
</t>
    </r>
    <r>
      <rPr>
        <b/>
        <sz val="11"/>
        <rFont val="Calibri"/>
        <family val="2"/>
      </rPr>
      <t xml:space="preserve">TERMS AND CONDITIONS OF SALE </t>
    </r>
    <r>
      <rPr>
        <sz val="11"/>
        <rFont val="Calibri"/>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15 euros excluding VAT per delivery (1 hour delivery slot).
</t>
    </r>
    <r>
      <rPr>
        <b/>
        <sz val="11"/>
        <rFont val="Calibri"/>
        <family val="2"/>
      </rPr>
      <t xml:space="preserve">Please, note that :
- No refund will be made in the event of cancellation / reduction of the initial order.
- No refund will be made in exchange for the recovery of excess merchandise.
</t>
    </r>
    <r>
      <rPr>
        <sz val="11"/>
        <rFont val="Calibri"/>
        <family val="2"/>
      </rPr>
      <t xml:space="preserve">
</t>
    </r>
    <r>
      <rPr>
        <b/>
        <sz val="11"/>
        <rFont val="Calibri"/>
        <family val="2"/>
      </rPr>
      <t xml:space="preserve">PAYMENT METHODS </t>
    </r>
    <r>
      <rPr>
        <sz val="11"/>
        <rFont val="Calibri"/>
        <family val="2"/>
      </rPr>
      <t xml:space="preserve">
Payment by credit card -CB, VISA, AMEX- (in person and online) or by bank transfer.
RIB :  30003 03534 00020028497 90
IBAN :  FR76 3000 3035 3400 0200 2849 790
BIC :  SOGEFRPP
</t>
    </r>
    <r>
      <rPr>
        <b/>
        <sz val="11"/>
        <rFont val="Calibri"/>
        <family val="2"/>
      </rPr>
      <t>ADDITIONAL SERVICES</t>
    </r>
    <r>
      <rPr>
        <sz val="11"/>
        <rFont val="Calibri"/>
        <family val="2"/>
      </rPr>
      <t xml:space="preserve">
If you would like us to install a service on your stand or make a customised request, please do not hesitate to ask our sales teams. 
</t>
    </r>
    <r>
      <rPr>
        <b/>
        <sz val="11"/>
        <rFont val="Calibri"/>
        <family val="2"/>
      </rPr>
      <t xml:space="preserve">CONTACT </t>
    </r>
    <r>
      <rPr>
        <sz val="11"/>
        <rFont val="Calibri"/>
        <family val="2"/>
      </rPr>
      <t xml:space="preserve">
+33 (01) 57 25 10 10
Commercial-hpv@horeto.com
</t>
    </r>
    <r>
      <rPr>
        <sz val="13"/>
        <rFont val="Calibri"/>
        <family val="2"/>
      </rPr>
      <t xml:space="preserve">
The entire HORETO team wishes you an excellent show!</t>
    </r>
    <r>
      <rPr>
        <sz val="11"/>
        <rFont val="Calibri"/>
        <family val="2"/>
      </rPr>
      <t xml:space="preserve">
</t>
    </r>
  </si>
  <si>
    <t>VS007</t>
  </si>
  <si>
    <t>LES CHAMPAGNES  / CHAMPAGNES</t>
  </si>
  <si>
    <t xml:space="preserve">*COMET </t>
  </si>
  <si>
    <t xml:space="preserve">Plateau de Wrap - 30 Pieces </t>
  </si>
  <si>
    <t>Wrap trays - 30 Pieces</t>
  </si>
  <si>
    <t>Végetarian Small sandwish  tray - 12 pieces</t>
  </si>
  <si>
    <t xml:space="preserve">Plateau de navettes Végétarien - 12 pièces </t>
  </si>
  <si>
    <t>Chicken and salmon Small sandwish  tray - 12 pieces</t>
  </si>
  <si>
    <t xml:space="preserve">Plateau de navettes poulet et saumon  - 12 pièces </t>
  </si>
  <si>
    <r>
      <t xml:space="preserve">KIT Petit-Déjeuner Complet </t>
    </r>
    <r>
      <rPr>
        <sz val="20"/>
        <rFont val="Calibri"/>
        <family val="2"/>
        <scheme val="minor"/>
      </rPr>
      <t>( 30 Mini vienoiseries 1L café, 1L d'eau chaud, 1L de jus d'orange, 1L d'eau, Sucre, 10 dosettes de lait, Kit jetable )</t>
    </r>
  </si>
  <si>
    <t>Full Breakfast Kit ( 30 small pastries,1L of coffee
1L of hot water, 1L of orange juice, 1L of water
Sugar, 10 milk pods, Disposable kit)</t>
  </si>
  <si>
    <t>Apple juice 1L</t>
  </si>
  <si>
    <t>PAUSE SUCRÉE / SWEAT BREAK</t>
  </si>
  <si>
    <r>
      <rPr>
        <b/>
        <i/>
        <sz val="18"/>
        <rFont val="Calibri"/>
        <family val="2"/>
        <scheme val="minor"/>
      </rPr>
      <t>Sweat Break Kit</t>
    </r>
    <r>
      <rPr>
        <i/>
        <sz val="18"/>
        <rFont val="Calibri"/>
        <family val="2"/>
        <scheme val="minor"/>
      </rPr>
      <t xml:space="preserve"> (1 box of biscuits, 1L of coffee, 1L of hot water , 1L of orange juice, 1L of water, Sugar, 10 milk pods, Disposable kit )</t>
    </r>
  </si>
  <si>
    <t>Menu Sans Gluten</t>
  </si>
  <si>
    <t>Gluten free Menu</t>
  </si>
  <si>
    <t>Caviar d'aubergine (90g) - 2 pièces + Houmous au cumin (90g) - 2 pièces</t>
  </si>
  <si>
    <t>Aubergine cavia (90g) 2 pieces + Cumin hummus (90g) - 2 pieces</t>
  </si>
  <si>
    <t>Rillettes de saumon aux baies de timur (90g) - 4 pièces</t>
  </si>
  <si>
    <t>Salmon rillettes with timur berries (90g) - 4 pieces</t>
  </si>
  <si>
    <t>Terrinnes de volaille &amp; foie-gras (90g) - 2 pièces + Rillettes
de canard à l’orange (90g) - 2 pièces</t>
  </si>
  <si>
    <t>Poultry terrines and foie gras
(90g) - 2 pieces + Duck rillets with orange (90g) - 2 pieces</t>
  </si>
  <si>
    <t>Evian 150 cl à l'unité</t>
  </si>
  <si>
    <r>
      <t>PANIER REPAS /</t>
    </r>
    <r>
      <rPr>
        <b/>
        <i/>
        <sz val="16"/>
        <rFont val="Calibri"/>
        <family val="2"/>
        <scheme val="minor"/>
      </rPr>
      <t xml:space="preserve"> LUNCH BOX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</si>
</sst>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51" x14ac:knownFonts="1">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sz val="14"/>
      <name val="Calibri"/>
      <family val="2"/>
      <scheme val="minor"/>
    </font>
    <font>
      <i/>
      <sz val="14"/>
      <name val="Calibri"/>
      <family val="2"/>
      <scheme val="minor"/>
    </font>
    <font>
      <sz val="14"/>
      <color rgb="FF000000"/>
      <name val="Calibri"/>
      <family val="2"/>
      <scheme val="minor"/>
    </font>
    <font>
      <b/>
      <sz val="14"/>
      <color rgb="FF000000"/>
      <name val="Calibri"/>
      <family val="2"/>
      <scheme val="minor"/>
    </font>
    <font>
      <i/>
      <sz val="14"/>
      <color theme="1"/>
      <name val="Arial Narrow"/>
      <family val="2"/>
    </font>
    <font>
      <i/>
      <sz val="14"/>
      <color rgb="FF00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b/>
      <i/>
      <sz val="16"/>
      <name val="Calibri"/>
      <family val="2"/>
      <scheme val="minor"/>
    </font>
    <font>
      <b/>
      <sz val="16"/>
      <color rgb="FF000000"/>
      <name val="Calibri"/>
      <family val="2"/>
      <scheme val="minor"/>
    </font>
    <font>
      <b/>
      <sz val="36"/>
      <name val="Calibri"/>
      <family val="2"/>
      <scheme val="minor"/>
    </font>
    <font>
      <b/>
      <sz val="48"/>
      <name val="Calibri"/>
      <family val="2"/>
      <scheme val="minor"/>
    </font>
    <font>
      <b/>
      <i/>
      <sz val="16"/>
      <color rgb="FFFAE65E"/>
      <name val="Calibri"/>
      <family val="2"/>
      <scheme val="minor"/>
    </font>
    <font>
      <b/>
      <sz val="20"/>
      <color rgb="FFFAE65E"/>
      <name val="Calibri"/>
      <family val="2"/>
      <scheme val="minor"/>
    </font>
    <font>
      <b/>
      <i/>
      <sz val="20"/>
      <color rgb="FFFAE65E"/>
      <name val="Calibri"/>
      <family val="2"/>
      <scheme val="minor"/>
    </font>
    <font>
      <b/>
      <sz val="20"/>
      <name val="Calibri"/>
      <family val="2"/>
      <scheme val="minor"/>
    </font>
    <font>
      <sz val="18"/>
      <color rgb="FF000000"/>
      <name val="Calibri"/>
      <family val="2"/>
      <scheme val="minor"/>
    </font>
    <font>
      <i/>
      <sz val="18"/>
      <name val="Calibri"/>
      <family val="2"/>
      <scheme val="minor"/>
    </font>
    <font>
      <b/>
      <sz val="16"/>
      <name val="Aptos Narrow"/>
      <family val="2"/>
    </font>
    <font>
      <sz val="13"/>
      <color rgb="FF000000"/>
      <name val="Calibri"/>
      <family val="2"/>
      <scheme val="minor"/>
    </font>
    <font>
      <sz val="13"/>
      <color rgb="FF000000"/>
      <name val="Calibri"/>
      <family val="2"/>
    </font>
    <font>
      <i/>
      <sz val="16"/>
      <color rgb="FF000000"/>
      <name val="Calibri"/>
      <family val="2"/>
      <scheme val="minor"/>
    </font>
    <font>
      <sz val="11"/>
      <name val="Calibri"/>
      <family val="2"/>
      <scheme val="minor"/>
    </font>
    <font>
      <b/>
      <sz val="11"/>
      <name val="Calibri"/>
      <family val="2"/>
      <scheme val="minor"/>
    </font>
    <font>
      <b/>
      <i/>
      <sz val="11"/>
      <name val="Calibri"/>
      <family val="2"/>
      <scheme val="minor"/>
    </font>
    <font>
      <sz val="13"/>
      <name val="Calibri"/>
      <family val="2"/>
      <scheme val="minor"/>
    </font>
    <font>
      <b/>
      <sz val="11"/>
      <name val="Calibri"/>
      <family val="2"/>
    </font>
    <font>
      <sz val="11"/>
      <name val="Calibri"/>
      <family val="2"/>
    </font>
    <font>
      <sz val="13"/>
      <name val="Calibri"/>
      <family val="2"/>
    </font>
    <font>
      <b/>
      <sz val="18"/>
      <color theme="0"/>
      <name val="Calibri"/>
      <family val="2"/>
      <scheme val="minor"/>
    </font>
    <font>
      <b/>
      <sz val="20"/>
      <color rgb="FF000000"/>
      <name val="Calibri"/>
      <family val="2"/>
      <scheme val="minor"/>
    </font>
    <font>
      <b/>
      <u/>
      <sz val="20"/>
      <color theme="0"/>
      <name val="Calibri"/>
      <family val="2"/>
      <scheme val="minor"/>
    </font>
    <font>
      <b/>
      <sz val="20"/>
      <color theme="0"/>
      <name val="Calibri"/>
      <family val="2"/>
      <scheme val="minor"/>
    </font>
    <font>
      <sz val="13"/>
      <color theme="0"/>
      <name val="Calibri"/>
      <family val="2"/>
      <scheme val="minor"/>
    </font>
    <font>
      <sz val="20"/>
      <name val="Calibri"/>
      <family val="2"/>
      <scheme val="minor"/>
    </font>
    <font>
      <i/>
      <sz val="20"/>
      <name val="Calibri"/>
      <family val="2"/>
      <scheme val="minor"/>
    </font>
    <font>
      <b/>
      <i/>
      <sz val="18"/>
      <name val="Calibri"/>
      <family val="2"/>
      <scheme val="minor"/>
    </font>
    <font>
      <sz val="20"/>
      <color theme="1"/>
      <name val="Calibri"/>
      <family val="2"/>
    </font>
    <font>
      <b/>
      <sz val="20"/>
      <color theme="1"/>
      <name val="Calibri"/>
      <family val="2"/>
    </font>
  </fonts>
  <fills count="6">
    <fill>
      <patternFill patternType="none"/>
    </fill>
    <fill>
      <patternFill patternType="gray125"/>
    </fill>
    <fill>
      <patternFill patternType="solid">
        <fgColor theme="0"/>
        <bgColor indexed="64"/>
      </patternFill>
    </fill>
    <fill>
      <patternFill patternType="solid">
        <fgColor rgb="FFFAE65E"/>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top style="thick">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4" fontId="2" fillId="0" borderId="0" applyFont="0" applyFill="0" applyBorder="0" applyAlignment="0" applyProtection="0"/>
  </cellStyleXfs>
  <cellXfs count="141">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2" borderId="0" xfId="0" applyFont="1" applyFill="1" applyAlignment="1">
      <alignment vertical="center" wrapText="1"/>
    </xf>
    <xf numFmtId="0" fontId="4" fillId="0" borderId="0" xfId="0" applyFont="1" applyAlignment="1" applyProtection="1">
      <alignment horizontal="left" vertical="center"/>
      <protection locked="0"/>
    </xf>
    <xf numFmtId="0" fontId="10" fillId="2" borderId="0" xfId="0" applyFont="1" applyFill="1" applyAlignment="1">
      <alignment horizontal="left" vertical="center"/>
    </xf>
    <xf numFmtId="0" fontId="10" fillId="0" borderId="0" xfId="0" applyFont="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44" fontId="10" fillId="2" borderId="0" xfId="1" applyFont="1" applyFill="1" applyBorder="1" applyAlignment="1">
      <alignment horizontal="right" vertical="center" wrapText="1"/>
    </xf>
    <xf numFmtId="168" fontId="10" fillId="2" borderId="0" xfId="0" applyNumberFormat="1" applyFont="1" applyFill="1" applyAlignment="1">
      <alignment horizontal="right" vertical="center"/>
    </xf>
    <xf numFmtId="0" fontId="12" fillId="0" borderId="0" xfId="0" applyFont="1"/>
    <xf numFmtId="0" fontId="10" fillId="2" borderId="0" xfId="0" applyFont="1" applyFill="1" applyAlignment="1">
      <alignment vertical="center"/>
    </xf>
    <xf numFmtId="0" fontId="13" fillId="2" borderId="0" xfId="0" applyFont="1" applyFill="1" applyAlignment="1">
      <alignment vertical="center"/>
    </xf>
    <xf numFmtId="0" fontId="11" fillId="2" borderId="0" xfId="0" applyFont="1" applyFill="1" applyAlignment="1">
      <alignment vertical="center"/>
    </xf>
    <xf numFmtId="0" fontId="5" fillId="0" borderId="0" xfId="0" applyFont="1" applyAlignment="1" applyProtection="1">
      <alignment horizontal="center" vertical="center" wrapText="1"/>
      <protection locked="0"/>
    </xf>
    <xf numFmtId="0" fontId="8" fillId="2" borderId="0" xfId="0" applyFont="1" applyFill="1" applyAlignment="1">
      <alignment vertical="center" wrapText="1"/>
    </xf>
    <xf numFmtId="0" fontId="14" fillId="0" borderId="0" xfId="0" applyFont="1" applyAlignment="1">
      <alignment horizontal="center" vertical="center"/>
    </xf>
    <xf numFmtId="0" fontId="17" fillId="2" borderId="0" xfId="0" applyFont="1" applyFill="1" applyAlignment="1">
      <alignment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167" fontId="28" fillId="2" borderId="24" xfId="0" applyNumberFormat="1" applyFont="1" applyFill="1" applyBorder="1" applyAlignment="1">
      <alignment horizontal="center" vertical="center" wrapText="1"/>
    </xf>
    <xf numFmtId="44" fontId="28" fillId="2" borderId="6" xfId="1" applyFont="1" applyFill="1" applyBorder="1" applyAlignment="1">
      <alignment horizontal="right" vertical="center" wrapText="1"/>
    </xf>
    <xf numFmtId="168" fontId="28" fillId="2" borderId="25" xfId="0" applyNumberFormat="1" applyFont="1" applyFill="1" applyBorder="1" applyAlignment="1">
      <alignment horizontal="right" vertical="center"/>
    </xf>
    <xf numFmtId="167" fontId="28" fillId="2" borderId="22" xfId="0" applyNumberFormat="1" applyFont="1" applyFill="1" applyBorder="1" applyAlignment="1">
      <alignment horizontal="center" vertical="center" wrapText="1"/>
    </xf>
    <xf numFmtId="44" fontId="28" fillId="2" borderId="1" xfId="1" applyFont="1" applyFill="1" applyBorder="1" applyAlignment="1">
      <alignment horizontal="right" vertical="center" wrapText="1"/>
    </xf>
    <xf numFmtId="44" fontId="28" fillId="2" borderId="2" xfId="1" applyFont="1" applyFill="1" applyBorder="1" applyAlignment="1">
      <alignment horizontal="right" vertical="center" wrapText="1"/>
    </xf>
    <xf numFmtId="168" fontId="28" fillId="2" borderId="23" xfId="0" applyNumberFormat="1" applyFont="1" applyFill="1" applyBorder="1" applyAlignment="1">
      <alignment horizontal="right" vertical="center"/>
    </xf>
    <xf numFmtId="167" fontId="28" fillId="2" borderId="26" xfId="0" applyNumberFormat="1" applyFont="1" applyFill="1" applyBorder="1" applyAlignment="1">
      <alignment horizontal="center" vertical="center" wrapText="1"/>
    </xf>
    <xf numFmtId="168" fontId="16" fillId="2" borderId="7" xfId="0" applyNumberFormat="1" applyFont="1" applyFill="1" applyBorder="1" applyAlignment="1">
      <alignment horizontal="right" vertical="center"/>
    </xf>
    <xf numFmtId="168" fontId="33" fillId="2" borderId="7" xfId="0" applyNumberFormat="1" applyFont="1" applyFill="1" applyBorder="1" applyAlignment="1">
      <alignment horizontal="right" vertical="center"/>
    </xf>
    <xf numFmtId="168" fontId="16" fillId="2" borderId="9" xfId="0" applyNumberFormat="1" applyFont="1" applyFill="1" applyBorder="1" applyAlignment="1">
      <alignment horizontal="right" vertical="center"/>
    </xf>
    <xf numFmtId="0" fontId="21" fillId="2" borderId="0" xfId="0" applyFont="1" applyFill="1" applyAlignment="1">
      <alignment horizontal="right" vertical="center"/>
    </xf>
    <xf numFmtId="168" fontId="21" fillId="3" borderId="7" xfId="0" applyNumberFormat="1" applyFont="1" applyFill="1" applyBorder="1" applyAlignment="1">
      <alignment horizontal="right" vertical="center"/>
    </xf>
    <xf numFmtId="168" fontId="21" fillId="2" borderId="0" xfId="0" applyNumberFormat="1" applyFont="1" applyFill="1" applyAlignment="1">
      <alignment horizontal="right" vertical="center"/>
    </xf>
    <xf numFmtId="0" fontId="21" fillId="3" borderId="7" xfId="0" applyFont="1" applyFill="1" applyBorder="1" applyAlignment="1">
      <alignment horizontal="center" vertical="center"/>
    </xf>
    <xf numFmtId="0" fontId="18" fillId="0" borderId="27" xfId="0" applyFont="1" applyBorder="1" applyAlignment="1">
      <alignment horizontal="left" vertical="center" wrapText="1"/>
    </xf>
    <xf numFmtId="0" fontId="19" fillId="0" borderId="27" xfId="0" applyFont="1" applyBorder="1" applyAlignment="1">
      <alignment vertical="center" wrapText="1"/>
    </xf>
    <xf numFmtId="0" fontId="18" fillId="0" borderId="27" xfId="0" applyFont="1" applyBorder="1" applyAlignment="1">
      <alignment vertical="center" wrapText="1"/>
    </xf>
    <xf numFmtId="0" fontId="18" fillId="0" borderId="33" xfId="0" applyFont="1" applyBorder="1" applyAlignment="1">
      <alignment horizontal="left" vertical="center" wrapText="1"/>
    </xf>
    <xf numFmtId="0" fontId="18" fillId="0" borderId="42" xfId="0" applyFont="1" applyBorder="1" applyAlignment="1">
      <alignment vertical="center" wrapText="1"/>
    </xf>
    <xf numFmtId="0" fontId="46" fillId="2" borderId="6" xfId="0" applyFont="1" applyFill="1" applyBorder="1" applyAlignment="1">
      <alignment vertical="center" wrapText="1"/>
    </xf>
    <xf numFmtId="0" fontId="46" fillId="2" borderId="1" xfId="0" applyFont="1" applyFill="1" applyBorder="1" applyAlignment="1">
      <alignment vertical="center" wrapText="1"/>
    </xf>
    <xf numFmtId="0" fontId="46" fillId="2" borderId="2" xfId="0" applyFont="1" applyFill="1" applyBorder="1" applyAlignment="1">
      <alignment vertical="center" wrapText="1"/>
    </xf>
    <xf numFmtId="167" fontId="42" fillId="2" borderId="13" xfId="0" applyNumberFormat="1" applyFont="1" applyFill="1" applyBorder="1" applyAlignment="1" applyProtection="1">
      <alignment horizontal="center" vertical="center" wrapText="1"/>
      <protection locked="0"/>
    </xf>
    <xf numFmtId="167" fontId="42" fillId="2" borderId="5" xfId="0" applyNumberFormat="1" applyFont="1" applyFill="1" applyBorder="1" applyAlignment="1" applyProtection="1">
      <alignment horizontal="center" vertical="center" wrapText="1"/>
      <protection locked="0"/>
    </xf>
    <xf numFmtId="167" fontId="42" fillId="2" borderId="14" xfId="0" applyNumberFormat="1" applyFont="1" applyFill="1" applyBorder="1" applyAlignment="1" applyProtection="1">
      <alignment horizontal="center" vertical="center" wrapText="1"/>
      <protection locked="0"/>
    </xf>
    <xf numFmtId="167" fontId="42" fillId="2" borderId="1" xfId="0" applyNumberFormat="1" applyFont="1" applyFill="1" applyBorder="1" applyAlignment="1" applyProtection="1">
      <alignment horizontal="center" vertical="center" wrapText="1"/>
      <protection locked="0"/>
    </xf>
    <xf numFmtId="0" fontId="27" fillId="2" borderId="2" xfId="0" applyFont="1" applyFill="1" applyBorder="1" applyAlignment="1">
      <alignment vertical="center" wrapText="1"/>
    </xf>
    <xf numFmtId="167" fontId="28" fillId="2" borderId="28" xfId="0" applyNumberFormat="1" applyFont="1" applyFill="1" applyBorder="1" applyAlignment="1">
      <alignment horizontal="center" vertical="center" wrapText="1"/>
    </xf>
    <xf numFmtId="167" fontId="42" fillId="2" borderId="28" xfId="0" applyNumberFormat="1" applyFont="1" applyFill="1" applyBorder="1" applyAlignment="1" applyProtection="1">
      <alignment horizontal="center" vertical="center" wrapText="1"/>
      <protection locked="0"/>
    </xf>
    <xf numFmtId="0" fontId="27" fillId="2" borderId="28" xfId="0" applyFont="1" applyFill="1" applyBorder="1" applyAlignment="1">
      <alignment vertical="center" wrapText="1"/>
    </xf>
    <xf numFmtId="0" fontId="29" fillId="2" borderId="28" xfId="0" applyFont="1" applyFill="1" applyBorder="1" applyAlignment="1">
      <alignment horizontal="center" vertical="center" wrapText="1"/>
    </xf>
    <xf numFmtId="44" fontId="28" fillId="2" borderId="28" xfId="1" applyFont="1" applyFill="1" applyBorder="1" applyAlignment="1">
      <alignment horizontal="right" vertical="center" wrapText="1"/>
    </xf>
    <xf numFmtId="168" fontId="28" fillId="2" borderId="28" xfId="0" applyNumberFormat="1" applyFont="1" applyFill="1" applyBorder="1" applyAlignment="1">
      <alignment horizontal="right" vertical="center"/>
    </xf>
    <xf numFmtId="0" fontId="27" fillId="0" borderId="51" xfId="0" applyFont="1" applyBorder="1" applyAlignment="1">
      <alignment horizontal="center" vertical="center" wrapText="1"/>
    </xf>
    <xf numFmtId="44" fontId="27" fillId="0" borderId="51" xfId="1" applyFont="1" applyFill="1" applyBorder="1" applyAlignment="1" applyProtection="1">
      <alignment horizontal="center" vertical="center" wrapText="1"/>
    </xf>
    <xf numFmtId="0" fontId="27" fillId="0" borderId="54" xfId="0" applyFont="1" applyBorder="1" applyAlignment="1">
      <alignment horizontal="center" vertical="center" wrapText="1"/>
    </xf>
    <xf numFmtId="166" fontId="27" fillId="0" borderId="55" xfId="0" applyNumberFormat="1" applyFont="1" applyBorder="1" applyAlignment="1">
      <alignment horizontal="center" vertical="center" wrapText="1"/>
    </xf>
    <xf numFmtId="0" fontId="4" fillId="0" borderId="50"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0" fontId="31" fillId="2" borderId="3" xfId="0" applyFont="1" applyFill="1" applyBorder="1" applyAlignment="1">
      <alignment horizontal="right" vertical="center"/>
    </xf>
    <xf numFmtId="0" fontId="49" fillId="2" borderId="57" xfId="0" applyFont="1" applyFill="1" applyBorder="1" applyAlignment="1">
      <alignment horizontal="left" vertical="top" wrapText="1"/>
    </xf>
    <xf numFmtId="0" fontId="49" fillId="2" borderId="57" xfId="0" applyFont="1" applyFill="1" applyBorder="1"/>
    <xf numFmtId="0" fontId="49" fillId="2" borderId="1" xfId="0" applyFont="1" applyFill="1" applyBorder="1" applyAlignment="1">
      <alignment vertical="top" wrapText="1"/>
    </xf>
    <xf numFmtId="0" fontId="49" fillId="2" borderId="1" xfId="0" applyFont="1" applyFill="1" applyBorder="1" applyAlignment="1">
      <alignment vertical="top"/>
    </xf>
    <xf numFmtId="0" fontId="21" fillId="2" borderId="3" xfId="0" applyFont="1" applyFill="1" applyBorder="1" applyAlignment="1">
      <alignment horizontal="right" vertical="center"/>
    </xf>
    <xf numFmtId="167" fontId="42" fillId="2" borderId="1" xfId="0" applyNumberFormat="1" applyFont="1" applyFill="1" applyBorder="1" applyAlignment="1" applyProtection="1">
      <alignment vertical="center" wrapText="1"/>
      <protection locked="0"/>
    </xf>
    <xf numFmtId="0" fontId="27" fillId="2" borderId="1" xfId="0" applyFont="1" applyFill="1" applyBorder="1" applyAlignment="1">
      <alignment vertical="center" wrapText="1"/>
    </xf>
    <xf numFmtId="44" fontId="28" fillId="2" borderId="1" xfId="1" applyFont="1" applyFill="1" applyBorder="1" applyAlignment="1" applyProtection="1">
      <alignment horizontal="right" vertical="center" wrapText="1"/>
    </xf>
    <xf numFmtId="0" fontId="42" fillId="0" borderId="36" xfId="0"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164" fontId="42" fillId="0" borderId="29" xfId="0" applyNumberFormat="1" applyFont="1" applyBorder="1" applyAlignment="1" applyProtection="1">
      <alignment horizontal="center" vertical="center"/>
      <protection locked="0"/>
    </xf>
    <xf numFmtId="0" fontId="42" fillId="0" borderId="41" xfId="0" applyFont="1" applyBorder="1" applyAlignment="1" applyProtection="1">
      <alignment horizontal="center" vertical="center"/>
      <protection locked="0"/>
    </xf>
    <xf numFmtId="0" fontId="20" fillId="3" borderId="4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25" fillId="4" borderId="46"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47" xfId="0"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19" fillId="0" borderId="38" xfId="0" applyFont="1" applyBorder="1" applyAlignment="1">
      <alignment horizontal="left" vertical="center" wrapText="1"/>
    </xf>
    <xf numFmtId="0" fontId="19" fillId="0" borderId="28" xfId="0" applyFont="1" applyBorder="1" applyAlignment="1">
      <alignment horizontal="left" vertical="center"/>
    </xf>
    <xf numFmtId="0" fontId="18" fillId="0" borderId="40" xfId="0" applyFont="1" applyBorder="1" applyAlignment="1">
      <alignment horizontal="left" vertical="center" wrapText="1"/>
    </xf>
    <xf numFmtId="0" fontId="18" fillId="0" borderId="16" xfId="0" applyFont="1" applyBorder="1" applyAlignment="1">
      <alignment horizontal="left" vertical="center"/>
    </xf>
    <xf numFmtId="0" fontId="42" fillId="0" borderId="34" xfId="0" applyFont="1" applyBorder="1" applyAlignment="1" applyProtection="1">
      <alignment horizontal="center" vertical="center"/>
      <protection locked="0"/>
    </xf>
    <xf numFmtId="0" fontId="42" fillId="0" borderId="37" xfId="0" applyFont="1" applyBorder="1" applyAlignment="1" applyProtection="1">
      <alignment horizontal="center" vertical="center"/>
      <protection locked="0"/>
    </xf>
    <xf numFmtId="0" fontId="42" fillId="0" borderId="28" xfId="0" applyFont="1" applyBorder="1" applyAlignment="1" applyProtection="1">
      <alignment horizontal="center" vertical="center"/>
      <protection locked="0"/>
    </xf>
    <xf numFmtId="0" fontId="42" fillId="0" borderId="39" xfId="0" applyFont="1" applyBorder="1" applyAlignment="1" applyProtection="1">
      <alignment horizontal="center" vertical="center"/>
      <protection locked="0"/>
    </xf>
    <xf numFmtId="165" fontId="27" fillId="0" borderId="28" xfId="0" applyNumberFormat="1" applyFont="1" applyBorder="1" applyAlignment="1" applyProtection="1">
      <alignment horizontal="center" vertical="center"/>
      <protection locked="0"/>
    </xf>
    <xf numFmtId="165" fontId="27" fillId="0" borderId="39" xfId="0" applyNumberFormat="1" applyFont="1" applyBorder="1" applyAlignment="1" applyProtection="1">
      <alignment horizontal="center" vertical="center"/>
      <protection locked="0"/>
    </xf>
    <xf numFmtId="169" fontId="42" fillId="0" borderId="28" xfId="0" applyNumberFormat="1" applyFont="1" applyBorder="1" applyAlignment="1" applyProtection="1">
      <alignment horizontal="center" vertical="center"/>
      <protection locked="0"/>
    </xf>
    <xf numFmtId="169" fontId="42" fillId="0" borderId="39" xfId="0" applyNumberFormat="1" applyFont="1" applyBorder="1" applyAlignment="1" applyProtection="1">
      <alignment horizontal="center" vertical="center"/>
      <protection locked="0"/>
    </xf>
    <xf numFmtId="169" fontId="42" fillId="0" borderId="16" xfId="0" applyNumberFormat="1" applyFont="1" applyBorder="1" applyAlignment="1" applyProtection="1">
      <alignment horizontal="center" vertical="center"/>
      <protection locked="0"/>
    </xf>
    <xf numFmtId="169" fontId="42" fillId="0" borderId="43" xfId="0" applyNumberFormat="1" applyFont="1" applyBorder="1" applyAlignment="1" applyProtection="1">
      <alignment horizontal="center" vertical="center"/>
      <protection locked="0"/>
    </xf>
    <xf numFmtId="0" fontId="44" fillId="5" borderId="19"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21" xfId="0" applyFont="1" applyFill="1" applyBorder="1" applyAlignment="1">
      <alignment horizontal="center" vertical="center"/>
    </xf>
    <xf numFmtId="0" fontId="25" fillId="4" borderId="48"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49" xfId="0" applyFont="1" applyFill="1" applyBorder="1" applyAlignment="1">
      <alignment horizontal="center" vertical="center"/>
    </xf>
    <xf numFmtId="0" fontId="3" fillId="3" borderId="46" xfId="0" applyFont="1" applyFill="1" applyBorder="1" applyAlignment="1">
      <alignment horizontal="center" vertical="center" wrapText="1"/>
    </xf>
    <xf numFmtId="0" fontId="39" fillId="0" borderId="17" xfId="0" applyFont="1" applyBorder="1" applyAlignment="1">
      <alignment horizontal="center" vertical="top" wrapText="1"/>
    </xf>
    <xf numFmtId="0" fontId="39" fillId="0" borderId="15" xfId="0" applyFont="1" applyBorder="1" applyAlignment="1">
      <alignment horizontal="center" vertical="top" wrapText="1"/>
    </xf>
    <xf numFmtId="0" fontId="39" fillId="0" borderId="18" xfId="0" applyFont="1" applyBorder="1" applyAlignment="1">
      <alignment horizontal="center" vertical="top" wrapText="1"/>
    </xf>
    <xf numFmtId="0" fontId="34" fillId="3" borderId="17" xfId="0" applyFont="1" applyFill="1" applyBorder="1" applyAlignment="1">
      <alignment horizontal="center" vertical="top" wrapText="1"/>
    </xf>
    <xf numFmtId="0" fontId="34" fillId="3" borderId="15" xfId="0" applyFont="1" applyFill="1" applyBorder="1" applyAlignment="1">
      <alignment horizontal="center" vertical="top" wrapText="1"/>
    </xf>
    <xf numFmtId="0" fontId="34" fillId="3" borderId="18" xfId="0" applyFont="1" applyFill="1" applyBorder="1" applyAlignment="1">
      <alignment horizontal="center" vertical="top" wrapText="1"/>
    </xf>
    <xf numFmtId="0" fontId="22" fillId="3" borderId="30"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34" xfId="0" applyFont="1" applyBorder="1" applyAlignment="1">
      <alignment horizontal="left" vertical="center"/>
    </xf>
    <xf numFmtId="0" fontId="18" fillId="0" borderId="38" xfId="0" applyFont="1" applyBorder="1" applyAlignment="1">
      <alignment horizontal="left" vertical="center" wrapText="1"/>
    </xf>
    <xf numFmtId="0" fontId="18" fillId="0" borderId="28" xfId="0" applyFont="1" applyBorder="1" applyAlignment="1">
      <alignment horizontal="left" vertical="center"/>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31" fillId="2" borderId="0" xfId="0" applyFont="1" applyFill="1" applyAlignment="1">
      <alignment horizontal="right" vertical="center"/>
    </xf>
    <xf numFmtId="0" fontId="31" fillId="2" borderId="3" xfId="0" applyFont="1" applyFill="1" applyBorder="1" applyAlignment="1">
      <alignment horizontal="right" vertical="center"/>
    </xf>
    <xf numFmtId="0" fontId="25" fillId="4" borderId="44"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7" fillId="0" borderId="17"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cellXfs>
  <cellStyles count="2">
    <cellStyle name="Monétaire" xfId="1" builtinId="4"/>
    <cellStyle name="Normal" xfId="0" builtinId="0"/>
  </cellStyles>
  <dxfs count="0"/>
  <tableStyles count="0" defaultTableStyle="TableStyleMedium2" defaultPivotStyle="PivotStyleLight16"/>
  <colors>
    <mruColors>
      <color rgb="FF29BB41"/>
      <color rgb="FFFAE65E"/>
      <color rgb="FFF0DF5E"/>
      <color rgb="FFFAF40A"/>
      <color rgb="FFA9EF93"/>
      <color rgb="FFB6DDA5"/>
      <color rgb="FF35C8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113176</xdr:colOff>
      <xdr:row>1</xdr:row>
      <xdr:rowOff>35921</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1838" y1="49057" x2="11838" y2="49057"/>
                      <a14:foregroundMark x1="26012" y1="44528" x2="26012" y2="44528"/>
                      <a14:foregroundMark x1="34579" y1="26415" x2="34579" y2="26415"/>
                      <a14:foregroundMark x1="32243" y1="72453" x2="32243" y2="72453"/>
                      <a14:foregroundMark x1="54673" y1="43774" x2="54673" y2="43774"/>
                      <a14:foregroundMark x1="69782" y1="43396" x2="69782" y2="43396"/>
                      <a14:foregroundMark x1="79907" y1="43396" x2="79907" y2="43396"/>
                    </a14:backgroundRemoval>
                  </a14:imgEffect>
                </a14:imgLayer>
              </a14:imgProps>
            </a:ext>
          </a:extLst>
        </a:blip>
        <a:stretch>
          <a:fillRect/>
        </a:stretch>
      </xdr:blipFill>
      <xdr:spPr>
        <a:xfrm>
          <a:off x="17462500" y="0"/>
          <a:ext cx="2618886" cy="1064621"/>
        </a:xfrm>
        <a:prstGeom prst="rect">
          <a:avLst/>
        </a:prstGeom>
      </xdr:spPr>
    </xdr:pic>
    <xdr:clientData/>
  </xdr:twoCellAnchor>
  <xdr:twoCellAnchor>
    <xdr:from>
      <xdr:col>0</xdr:col>
      <xdr:colOff>76200</xdr:colOff>
      <xdr:row>128</xdr:row>
      <xdr:rowOff>0</xdr:rowOff>
    </xdr:from>
    <xdr:to>
      <xdr:col>6</xdr:col>
      <xdr:colOff>1249680</xdr:colOff>
      <xdr:row>140</xdr:row>
      <xdr:rowOff>121920</xdr:rowOff>
    </xdr:to>
    <xdr:sp macro="" textlink="">
      <xdr:nvSpPr>
        <xdr:cNvPr id="3" name="ZoneTexte 2">
          <a:extLst>
            <a:ext uri="{FF2B5EF4-FFF2-40B4-BE49-F238E27FC236}">
              <a16:creationId xmlns:a16="http://schemas.microsoft.com/office/drawing/2014/main" id="{D6A02ECC-4F4E-7316-D475-1F2C90D02FA6}"/>
            </a:ext>
          </a:extLst>
        </xdr:cNvPr>
        <xdr:cNvSpPr txBox="1"/>
      </xdr:nvSpPr>
      <xdr:spPr>
        <a:xfrm>
          <a:off x="76200" y="123075700"/>
          <a:ext cx="20360640" cy="1968500"/>
        </a:xfrm>
        <a:prstGeom prst="rect">
          <a:avLst/>
        </a:prstGeom>
        <a:solidFill>
          <a:srgbClr val="FAE65E"/>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u="sng" kern="1200"/>
        </a:p>
        <a:p>
          <a:pPr algn="ctr"/>
          <a:r>
            <a:rPr lang="fr-FR" sz="2000" b="1" u="none" kern="1200"/>
            <a:t>HORETO</a:t>
          </a:r>
          <a:r>
            <a:rPr lang="fr-FR" sz="2000" b="1" u="none" kern="1200" baseline="0"/>
            <a:t> </a:t>
          </a:r>
          <a:endParaRPr lang="fr-FR" sz="1800" b="1" u="none" kern="1200" baseline="0"/>
        </a:p>
        <a:p>
          <a:pPr algn="ctr"/>
          <a:r>
            <a:rPr lang="fr-FR" sz="1800" b="1" kern="1200" baseline="0"/>
            <a:t>HORETO Parc des expositions de porte de versaille - 1 Pl. de la Prte de Versailles, 75015 Paris</a:t>
          </a:r>
        </a:p>
        <a:p>
          <a:pPr marL="0" marR="0" lvl="0" indent="0" algn="ctr" defTabSz="914400" eaLnBrk="1" fontAlgn="auto" latinLnBrk="0" hangingPunct="1">
            <a:lnSpc>
              <a:spcPct val="100000"/>
            </a:lnSpc>
            <a:spcBef>
              <a:spcPts val="0"/>
            </a:spcBef>
            <a:spcAft>
              <a:spcPts val="0"/>
            </a:spcAft>
            <a:buClrTx/>
            <a:buSzTx/>
            <a:buFontTx/>
            <a:buNone/>
            <a:tabLst/>
            <a:defRPr/>
          </a:pPr>
          <a:r>
            <a:rPr lang="fr-FR" sz="1800" b="1" kern="1200" baseline="0"/>
            <a:t> </a:t>
          </a:r>
          <a:r>
            <a:rPr lang="fr-FR" sz="1800" b="1" kern="1200" baseline="0">
              <a:solidFill>
                <a:schemeClr val="dk1"/>
              </a:solidFill>
              <a:latin typeface="+mn-lt"/>
              <a:ea typeface="+mn-ea"/>
              <a:cs typeface="+mn-cs"/>
            </a:rPr>
            <a:t>SIRET : 90244698800013-  TVA INTRACOMMUNAUTAIRE : FR69902446988</a:t>
          </a:r>
          <a:endParaRPr lang="fr-FR" sz="1500" b="1" kern="1200"/>
        </a:p>
      </xdr:txBody>
    </xdr:sp>
    <xdr:clientData/>
  </xdr:twoCellAnchor>
  <xdr:twoCellAnchor editAs="oneCell">
    <xdr:from>
      <xdr:col>2</xdr:col>
      <xdr:colOff>254000</xdr:colOff>
      <xdr:row>10</xdr:row>
      <xdr:rowOff>101600</xdr:rowOff>
    </xdr:from>
    <xdr:to>
      <xdr:col>2</xdr:col>
      <xdr:colOff>782320</xdr:colOff>
      <xdr:row>10</xdr:row>
      <xdr:rowOff>629920</xdr:rowOff>
    </xdr:to>
    <xdr:pic>
      <xdr:nvPicPr>
        <xdr:cNvPr id="8" name="Image 7">
          <a:extLst>
            <a:ext uri="{FF2B5EF4-FFF2-40B4-BE49-F238E27FC236}">
              <a16:creationId xmlns:a16="http://schemas.microsoft.com/office/drawing/2014/main" id="{286E516D-39B9-AE79-B1E4-ECE3742BD722}"/>
            </a:ext>
          </a:extLst>
        </xdr:cNvPr>
        <xdr:cNvPicPr>
          <a:picLocks noChangeAspect="1"/>
        </xdr:cNvPicPr>
      </xdr:nvPicPr>
      <xdr:blipFill>
        <a:blip xmlns:r="http://schemas.openxmlformats.org/officeDocument/2006/relationships" r:embed="rId3"/>
        <a:stretch>
          <a:fillRect/>
        </a:stretch>
      </xdr:blipFill>
      <xdr:spPr>
        <a:xfrm>
          <a:off x="1905000" y="7073900"/>
          <a:ext cx="520700" cy="520700"/>
        </a:xfrm>
        <a:prstGeom prst="rect">
          <a:avLst/>
        </a:prstGeom>
      </xdr:spPr>
    </xdr:pic>
    <xdr:clientData/>
  </xdr:twoCellAnchor>
  <xdr:twoCellAnchor editAs="oneCell">
    <xdr:from>
      <xdr:col>3</xdr:col>
      <xdr:colOff>292101</xdr:colOff>
      <xdr:row>10</xdr:row>
      <xdr:rowOff>190500</xdr:rowOff>
    </xdr:from>
    <xdr:to>
      <xdr:col>3</xdr:col>
      <xdr:colOff>817880</xdr:colOff>
      <xdr:row>10</xdr:row>
      <xdr:rowOff>552449</xdr:rowOff>
    </xdr:to>
    <xdr:pic>
      <xdr:nvPicPr>
        <xdr:cNvPr id="9" name="Image 8">
          <a:extLst>
            <a:ext uri="{FF2B5EF4-FFF2-40B4-BE49-F238E27FC236}">
              <a16:creationId xmlns:a16="http://schemas.microsoft.com/office/drawing/2014/main" id="{E29590D2-342C-F94D-CC7F-BC0B8DD5B133}"/>
            </a:ext>
          </a:extLst>
        </xdr:cNvPr>
        <xdr:cNvPicPr>
          <a:picLocks noChangeAspect="1"/>
        </xdr:cNvPicPr>
      </xdr:nvPicPr>
      <xdr:blipFill>
        <a:blip xmlns:r="http://schemas.openxmlformats.org/officeDocument/2006/relationships" r:embed="rId4"/>
        <a:stretch>
          <a:fillRect/>
        </a:stretch>
      </xdr:blipFill>
      <xdr:spPr>
        <a:xfrm>
          <a:off x="8407401" y="7162800"/>
          <a:ext cx="533399" cy="373379"/>
        </a:xfrm>
        <a:prstGeom prst="rect">
          <a:avLst/>
        </a:prstGeom>
      </xdr:spPr>
    </xdr:pic>
    <xdr:clientData/>
  </xdr:twoCellAnchor>
  <xdr:oneCellAnchor>
    <xdr:from>
      <xdr:col>0</xdr:col>
      <xdr:colOff>0</xdr:colOff>
      <xdr:row>9</xdr:row>
      <xdr:rowOff>618940</xdr:rowOff>
    </xdr:from>
    <xdr:ext cx="4495800" cy="655885"/>
    <xdr:sp macro="" textlink="">
      <xdr:nvSpPr>
        <xdr:cNvPr id="12" name="Rectangle 11">
          <a:extLst>
            <a:ext uri="{FF2B5EF4-FFF2-40B4-BE49-F238E27FC236}">
              <a16:creationId xmlns:a16="http://schemas.microsoft.com/office/drawing/2014/main" id="{91648157-871D-6E5B-47E7-14560139FF58}"/>
            </a:ext>
          </a:extLst>
        </xdr:cNvPr>
        <xdr:cNvSpPr/>
      </xdr:nvSpPr>
      <xdr:spPr>
        <a:xfrm>
          <a:off x="0" y="7556315"/>
          <a:ext cx="4495800" cy="655885"/>
        </a:xfrm>
        <a:prstGeom prst="rect">
          <a:avLst/>
        </a:prstGeom>
        <a:noFill/>
      </xdr:spPr>
      <xdr:txBody>
        <a:bodyPr wrap="square" lIns="91440" tIns="45720" rIns="91440" bIns="45720">
          <a:spAutoFit/>
        </a:bodyPr>
        <a:lstStyle/>
        <a:p>
          <a:pPr algn="ctr"/>
          <a:r>
            <a:rPr lang="fr-FR" sz="3600" b="1" cap="none" spc="50">
              <a:ln w="0"/>
              <a:solidFill>
                <a:schemeClr val="bg1">
                  <a:lumMod val="95000"/>
                </a:schemeClr>
              </a:solidFill>
              <a:effectLst>
                <a:outerShdw blurRad="50800" dist="38100" dir="13500000" algn="br" rotWithShape="0">
                  <a:prstClr val="black">
                    <a:alpha val="40000"/>
                  </a:prstClr>
                </a:outerShdw>
              </a:effectLst>
            </a:rPr>
            <a:t>SAISIR VOTRE TEXTE </a:t>
          </a:r>
          <a:endParaRPr lang="fr-FR" sz="3600" b="1" cap="none" spc="0">
            <a:ln w="9525">
              <a:solidFill>
                <a:schemeClr val="bg1"/>
              </a:solidFill>
              <a:prstDash val="solid"/>
            </a:ln>
            <a:solidFill>
              <a:schemeClr val="bg1">
                <a:lumMod val="95000"/>
              </a:schemeClr>
            </a:solidFill>
            <a:effectLst>
              <a:outerShdw blurRad="50800" dist="38100" dir="13500000" algn="br" rotWithShape="0">
                <a:prstClr val="black">
                  <a:alpha val="40000"/>
                </a:prstClr>
              </a:outerShdw>
            </a:effectLst>
          </a:endParaRPr>
        </a:p>
      </xdr:txBody>
    </xdr:sp>
    <xdr:clientData/>
  </xdr:oneCellAnchor>
  <xdr:twoCellAnchor editAs="oneCell">
    <xdr:from>
      <xdr:col>0</xdr:col>
      <xdr:colOff>355601</xdr:colOff>
      <xdr:row>127</xdr:row>
      <xdr:rowOff>190500</xdr:rowOff>
    </xdr:from>
    <xdr:to>
      <xdr:col>0</xdr:col>
      <xdr:colOff>896620</xdr:colOff>
      <xdr:row>127</xdr:row>
      <xdr:rowOff>552449</xdr:rowOff>
    </xdr:to>
    <xdr:pic>
      <xdr:nvPicPr>
        <xdr:cNvPr id="16" name="Image 15">
          <a:extLst>
            <a:ext uri="{FF2B5EF4-FFF2-40B4-BE49-F238E27FC236}">
              <a16:creationId xmlns:a16="http://schemas.microsoft.com/office/drawing/2014/main" id="{4B63644E-9A17-4197-9A25-1C3BBC249FD2}"/>
            </a:ext>
          </a:extLst>
        </xdr:cNvPr>
        <xdr:cNvPicPr>
          <a:picLocks noChangeAspect="1"/>
        </xdr:cNvPicPr>
      </xdr:nvPicPr>
      <xdr:blipFill>
        <a:blip xmlns:r="http://schemas.openxmlformats.org/officeDocument/2006/relationships" r:embed="rId4"/>
        <a:stretch>
          <a:fillRect/>
        </a:stretch>
      </xdr:blipFill>
      <xdr:spPr>
        <a:xfrm>
          <a:off x="355601" y="117957600"/>
          <a:ext cx="533399" cy="373379"/>
        </a:xfrm>
        <a:prstGeom prst="rect">
          <a:avLst/>
        </a:prstGeom>
      </xdr:spPr>
    </xdr:pic>
    <xdr:clientData/>
  </xdr:twoCellAnchor>
  <xdr:twoCellAnchor editAs="oneCell">
    <xdr:from>
      <xdr:col>0</xdr:col>
      <xdr:colOff>355600</xdr:colOff>
      <xdr:row>126</xdr:row>
      <xdr:rowOff>152400</xdr:rowOff>
    </xdr:from>
    <xdr:to>
      <xdr:col>0</xdr:col>
      <xdr:colOff>855980</xdr:colOff>
      <xdr:row>126</xdr:row>
      <xdr:rowOff>668020</xdr:rowOff>
    </xdr:to>
    <xdr:pic>
      <xdr:nvPicPr>
        <xdr:cNvPr id="15" name="Image 14">
          <a:extLst>
            <a:ext uri="{FF2B5EF4-FFF2-40B4-BE49-F238E27FC236}">
              <a16:creationId xmlns:a16="http://schemas.microsoft.com/office/drawing/2014/main" id="{E5924BE9-6909-4D76-9F37-C2F3D4C2FBFA}"/>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10000" b="90000" l="10000" r="90000">
                      <a14:foregroundMark x1="31556" y1="41333" x2="30222" y2="54222"/>
                      <a14:foregroundMark x1="36000" y1="19556" x2="23556" y2="33778"/>
                      <a14:foregroundMark x1="23556" y1="33778" x2="20444" y2="48889"/>
                      <a14:foregroundMark x1="20444" y1="48889" x2="30222" y2="68000"/>
                      <a14:foregroundMark x1="30222" y1="68000" x2="37778" y2="21778"/>
                      <a14:foregroundMark x1="38222" y1="18222" x2="53778" y2="18222"/>
                      <a14:foregroundMark x1="53778" y1="18222" x2="63111" y2="31111"/>
                      <a14:foregroundMark x1="63111" y1="31111" x2="61778" y2="69778"/>
                      <a14:foregroundMark x1="61778" y1="69778" x2="49778" y2="81778"/>
                      <a14:foregroundMark x1="49778" y1="81778" x2="37778" y2="65333"/>
                      <a14:foregroundMark x1="37778" y1="65333" x2="37778" y2="18222"/>
                      <a14:foregroundMark x1="48000" y1="33778" x2="42222" y2="61333"/>
                      <a14:foregroundMark x1="51556" y1="36000" x2="51556" y2="60444"/>
                      <a14:foregroundMark x1="56889" y1="28444" x2="54667" y2="67556"/>
                      <a14:foregroundMark x1="54667" y1="67556" x2="29778" y2="71556"/>
                      <a14:foregroundMark x1="52000" y1="27556" x2="48000" y2="27111"/>
                      <a14:foregroundMark x1="58222" y1="18222" x2="60444" y2="22222"/>
                      <a14:foregroundMark x1="60889" y1="17333" x2="59111" y2="17778"/>
                      <a14:foregroundMark x1="40889" y1="73778" x2="55556" y2="83111"/>
                      <a14:foregroundMark x1="55556" y1="83111" x2="56444" y2="83111"/>
                      <a14:foregroundMark x1="60444" y1="79111" x2="57778" y2="84444"/>
                      <a14:foregroundMark x1="47111" y1="80444" x2="40000" y2="80444"/>
                      <a14:foregroundMark x1="38667" y1="78667" x2="24444" y2="61778"/>
                      <a14:foregroundMark x1="24444" y1="61778" x2="18222" y2="38667"/>
                      <a14:foregroundMark x1="17778" y1="52444" x2="24444" y2="70222"/>
                      <a14:foregroundMark x1="24444" y1="70222" x2="35556" y2="77333"/>
                      <a14:foregroundMark x1="38222" y1="83111" x2="58667" y2="85333"/>
                    </a14:backgroundRemoval>
                  </a14:imgEffect>
                </a14:imgLayer>
              </a14:imgProps>
            </a:ext>
          </a:extLst>
        </a:blip>
        <a:stretch>
          <a:fillRect/>
        </a:stretch>
      </xdr:blipFill>
      <xdr:spPr>
        <a:xfrm>
          <a:off x="355600" y="113855500"/>
          <a:ext cx="508000" cy="508000"/>
        </a:xfrm>
        <a:prstGeom prst="rect">
          <a:avLst/>
        </a:prstGeom>
      </xdr:spPr>
    </xdr:pic>
    <xdr:clientData/>
  </xdr:twoCellAnchor>
</xdr:wsDr>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J165"/>
  <sheetViews>
    <sheetView showGridLines="0" tabSelected="1" zoomScale="60" zoomScaleNormal="60" workbookViewId="0">
      <selection activeCell="W6" sqref="W6"/>
    </sheetView>
  </sheetViews>
  <sheetFormatPr baseColWidth="10" defaultColWidth="8" defaultRowHeight="12" customHeight="1" x14ac:dyDescent="0.3"/>
  <cols>
    <col min="1" max="1" width="18" style="1" customWidth="1"/>
    <col min="2" max="2" width="16.109375" style="1" customWidth="1"/>
    <col min="3" max="3" width="103.21875" style="2" customWidth="1"/>
    <col min="4" max="4" width="59.109375" style="1" customWidth="1"/>
    <col min="5" max="5" width="54.109375" style="1" customWidth="1"/>
    <col min="6" max="6" width="17.44140625" style="7" customWidth="1"/>
    <col min="7" max="7" width="18.77734375" style="3" customWidth="1"/>
    <col min="8" max="8" width="2.5546875" style="4" hidden="1" customWidth="1"/>
    <col min="9" max="9" width="5.109375" style="1" customWidth="1"/>
    <col min="10" max="16384" width="8" style="1"/>
  </cols>
  <sheetData>
    <row r="1" spans="1:10" s="9" customFormat="1" ht="81" customHeight="1" thickTop="1" thickBot="1" x14ac:dyDescent="0.35">
      <c r="A1" s="118" t="s">
        <v>49</v>
      </c>
      <c r="B1" s="119"/>
      <c r="C1" s="119"/>
      <c r="D1" s="119"/>
      <c r="E1" s="119"/>
      <c r="F1" s="119"/>
      <c r="G1" s="120"/>
    </row>
    <row r="2" spans="1:10" s="9" customFormat="1" ht="60" customHeight="1" thickTop="1" thickBot="1" x14ac:dyDescent="0.35">
      <c r="A2" s="123" t="s">
        <v>77</v>
      </c>
      <c r="B2" s="124"/>
      <c r="C2" s="76"/>
      <c r="D2" s="45" t="s">
        <v>52</v>
      </c>
      <c r="E2" s="95"/>
      <c r="F2" s="95"/>
      <c r="G2" s="96"/>
    </row>
    <row r="3" spans="1:10" s="9" customFormat="1" ht="60" customHeight="1" thickBot="1" x14ac:dyDescent="0.35">
      <c r="A3" s="125" t="s">
        <v>71</v>
      </c>
      <c r="B3" s="126"/>
      <c r="C3" s="77"/>
      <c r="D3" s="42" t="s">
        <v>72</v>
      </c>
      <c r="E3" s="97"/>
      <c r="F3" s="97"/>
      <c r="G3" s="98"/>
    </row>
    <row r="4" spans="1:10" s="9" customFormat="1" ht="60" customHeight="1" thickBot="1" x14ac:dyDescent="0.35">
      <c r="A4" s="91" t="s">
        <v>70</v>
      </c>
      <c r="B4" s="92"/>
      <c r="C4" s="78"/>
      <c r="D4" s="43" t="s">
        <v>67</v>
      </c>
      <c r="E4" s="99"/>
      <c r="F4" s="99"/>
      <c r="G4" s="100"/>
    </row>
    <row r="5" spans="1:10" s="9" customFormat="1" ht="60" customHeight="1" thickBot="1" x14ac:dyDescent="0.35">
      <c r="A5" s="91" t="s">
        <v>69</v>
      </c>
      <c r="B5" s="92"/>
      <c r="C5" s="77"/>
      <c r="D5" s="42" t="s">
        <v>66</v>
      </c>
      <c r="E5" s="97"/>
      <c r="F5" s="97"/>
      <c r="G5" s="98"/>
    </row>
    <row r="6" spans="1:10" s="9" customFormat="1" ht="60" customHeight="1" thickBot="1" x14ac:dyDescent="0.35">
      <c r="A6" s="91" t="s">
        <v>68</v>
      </c>
      <c r="B6" s="92"/>
      <c r="C6" s="77"/>
      <c r="D6" s="44" t="s">
        <v>74</v>
      </c>
      <c r="E6" s="101"/>
      <c r="F6" s="101"/>
      <c r="G6" s="102"/>
      <c r="H6" s="65"/>
      <c r="I6" s="66"/>
    </row>
    <row r="7" spans="1:10" s="9" customFormat="1" ht="60" customHeight="1" thickBot="1" x14ac:dyDescent="0.35">
      <c r="A7" s="93" t="s">
        <v>73</v>
      </c>
      <c r="B7" s="94"/>
      <c r="C7" s="79"/>
      <c r="D7" s="46" t="s">
        <v>65</v>
      </c>
      <c r="E7" s="103"/>
      <c r="F7" s="103"/>
      <c r="G7" s="104"/>
    </row>
    <row r="8" spans="1:10" s="9" customFormat="1" ht="49.95" customHeight="1" thickTop="1" thickBot="1" x14ac:dyDescent="0.35">
      <c r="A8" s="105" t="s">
        <v>94</v>
      </c>
      <c r="B8" s="106"/>
      <c r="C8" s="106"/>
      <c r="D8" s="106"/>
      <c r="E8" s="106"/>
      <c r="F8" s="106"/>
      <c r="G8" s="107"/>
    </row>
    <row r="9" spans="1:10" s="9" customFormat="1" ht="55.05" customHeight="1" thickTop="1" thickBot="1" x14ac:dyDescent="0.35">
      <c r="A9" s="135" t="s">
        <v>56</v>
      </c>
      <c r="B9" s="136"/>
      <c r="C9" s="136"/>
      <c r="D9" s="136"/>
      <c r="E9" s="136"/>
      <c r="F9" s="136"/>
      <c r="G9" s="137"/>
      <c r="J9" s="21"/>
    </row>
    <row r="10" spans="1:10" s="9" customFormat="1" ht="151.80000000000001" customHeight="1" thickTop="1" thickBot="1" x14ac:dyDescent="0.35">
      <c r="A10" s="138"/>
      <c r="B10" s="139"/>
      <c r="C10" s="139"/>
      <c r="D10" s="139"/>
      <c r="E10" s="139"/>
      <c r="F10" s="139"/>
      <c r="G10" s="140"/>
      <c r="J10" s="21"/>
    </row>
    <row r="11" spans="1:10" s="23" customFormat="1" ht="53.4" customHeight="1" thickTop="1" thickBot="1" x14ac:dyDescent="0.35">
      <c r="A11" s="63" t="s">
        <v>53</v>
      </c>
      <c r="B11" s="61" t="s">
        <v>5</v>
      </c>
      <c r="C11" s="61" t="s">
        <v>3</v>
      </c>
      <c r="D11" s="121" t="s">
        <v>4</v>
      </c>
      <c r="E11" s="122"/>
      <c r="F11" s="62" t="s">
        <v>1</v>
      </c>
      <c r="G11" s="64" t="s">
        <v>54</v>
      </c>
      <c r="J11" s="25"/>
    </row>
    <row r="12" spans="1:10" s="24" customFormat="1" ht="49.95" customHeight="1" x14ac:dyDescent="0.3">
      <c r="A12" s="132" t="s">
        <v>50</v>
      </c>
      <c r="B12" s="133"/>
      <c r="C12" s="133"/>
      <c r="D12" s="133"/>
      <c r="E12" s="133"/>
      <c r="F12" s="133"/>
      <c r="G12" s="134"/>
      <c r="J12" s="26"/>
    </row>
    <row r="13" spans="1:10" s="10" customFormat="1" ht="49.95" customHeight="1" x14ac:dyDescent="0.3">
      <c r="A13" s="111" t="s">
        <v>55</v>
      </c>
      <c r="B13" s="81"/>
      <c r="C13" s="81"/>
      <c r="D13" s="81"/>
      <c r="E13" s="81"/>
      <c r="F13" s="81"/>
      <c r="G13" s="82"/>
      <c r="J13" s="11"/>
    </row>
    <row r="14" spans="1:10" s="10" customFormat="1" ht="77.400000000000006" customHeight="1" x14ac:dyDescent="0.3">
      <c r="A14" s="30" t="s">
        <v>172</v>
      </c>
      <c r="B14" s="51"/>
      <c r="C14" s="74" t="s">
        <v>257</v>
      </c>
      <c r="D14" s="87" t="s">
        <v>258</v>
      </c>
      <c r="E14" s="87"/>
      <c r="F14" s="75">
        <v>70</v>
      </c>
      <c r="G14" s="29">
        <f>F14*B14</f>
        <v>0</v>
      </c>
      <c r="H14" s="10">
        <v>10</v>
      </c>
    </row>
    <row r="15" spans="1:10" s="10" customFormat="1" ht="45" customHeight="1" x14ac:dyDescent="0.3">
      <c r="A15" s="30" t="s">
        <v>173</v>
      </c>
      <c r="B15" s="51"/>
      <c r="C15" s="48" t="s">
        <v>148</v>
      </c>
      <c r="D15" s="87" t="s">
        <v>95</v>
      </c>
      <c r="E15" s="87"/>
      <c r="F15" s="75">
        <v>15</v>
      </c>
      <c r="G15" s="29">
        <f>F15*B15</f>
        <v>0</v>
      </c>
      <c r="H15" s="10">
        <v>5.5</v>
      </c>
    </row>
    <row r="16" spans="1:10" s="10" customFormat="1" ht="45" customHeight="1" x14ac:dyDescent="0.3">
      <c r="A16" s="30" t="s">
        <v>174</v>
      </c>
      <c r="B16" s="51"/>
      <c r="C16" s="48" t="s">
        <v>122</v>
      </c>
      <c r="D16" s="88" t="s">
        <v>139</v>
      </c>
      <c r="E16" s="89"/>
      <c r="F16" s="75">
        <v>7</v>
      </c>
      <c r="G16" s="29">
        <f>F16*B16</f>
        <v>0</v>
      </c>
      <c r="H16" s="10">
        <v>5.5</v>
      </c>
    </row>
    <row r="17" spans="1:10" s="10" customFormat="1" ht="45" customHeight="1" x14ac:dyDescent="0.3">
      <c r="A17" s="30" t="s">
        <v>209</v>
      </c>
      <c r="B17" s="51"/>
      <c r="C17" s="48" t="s">
        <v>96</v>
      </c>
      <c r="D17" s="88" t="s">
        <v>259</v>
      </c>
      <c r="E17" s="89"/>
      <c r="F17" s="75">
        <v>7</v>
      </c>
      <c r="G17" s="29">
        <f>F17*B17</f>
        <v>0</v>
      </c>
      <c r="H17" s="10">
        <v>5.5</v>
      </c>
    </row>
    <row r="18" spans="1:10" s="10" customFormat="1" ht="45" customHeight="1" x14ac:dyDescent="0.3">
      <c r="A18" s="27" t="s">
        <v>175</v>
      </c>
      <c r="B18" s="51"/>
      <c r="C18" s="48" t="s">
        <v>9</v>
      </c>
      <c r="D18" s="87" t="s">
        <v>10</v>
      </c>
      <c r="E18" s="87"/>
      <c r="F18" s="75">
        <v>36</v>
      </c>
      <c r="G18" s="29">
        <f>F18*B18</f>
        <v>0</v>
      </c>
      <c r="H18" s="10">
        <v>5.5</v>
      </c>
    </row>
    <row r="19" spans="1:10" s="10" customFormat="1" ht="49.95" customHeight="1" x14ac:dyDescent="0.3">
      <c r="A19" s="111" t="s">
        <v>78</v>
      </c>
      <c r="B19" s="81"/>
      <c r="C19" s="81"/>
      <c r="D19" s="81"/>
      <c r="E19" s="81"/>
      <c r="F19" s="81"/>
      <c r="G19" s="82"/>
      <c r="J19" s="11"/>
    </row>
    <row r="20" spans="1:10" s="10" customFormat="1" ht="55.05" customHeight="1" x14ac:dyDescent="0.3">
      <c r="A20" s="27" t="s">
        <v>164</v>
      </c>
      <c r="B20" s="50"/>
      <c r="C20" s="47" t="s">
        <v>92</v>
      </c>
      <c r="D20" s="86" t="s">
        <v>6</v>
      </c>
      <c r="E20" s="86"/>
      <c r="F20" s="28">
        <v>120</v>
      </c>
      <c r="G20" s="29">
        <f t="shared" ref="G20:G28" si="0">F20*B20</f>
        <v>0</v>
      </c>
      <c r="H20" s="10">
        <v>5.5</v>
      </c>
      <c r="J20" s="11"/>
    </row>
    <row r="21" spans="1:10" s="10" customFormat="1" ht="55.05" customHeight="1" x14ac:dyDescent="0.3">
      <c r="A21" s="30" t="s">
        <v>165</v>
      </c>
      <c r="B21" s="51"/>
      <c r="C21" s="48" t="s">
        <v>91</v>
      </c>
      <c r="D21" s="87" t="s">
        <v>20</v>
      </c>
      <c r="E21" s="87"/>
      <c r="F21" s="31">
        <v>205</v>
      </c>
      <c r="G21" s="29">
        <f t="shared" si="0"/>
        <v>0</v>
      </c>
      <c r="H21" s="10">
        <v>5.5</v>
      </c>
      <c r="J21" s="11"/>
    </row>
    <row r="22" spans="1:10" s="10" customFormat="1" ht="55.05" customHeight="1" x14ac:dyDescent="0.3">
      <c r="A22" s="30" t="s">
        <v>166</v>
      </c>
      <c r="B22" s="51"/>
      <c r="C22" s="68" t="s">
        <v>97</v>
      </c>
      <c r="D22" s="88" t="s">
        <v>142</v>
      </c>
      <c r="E22" s="89"/>
      <c r="F22" s="31">
        <v>19.5</v>
      </c>
      <c r="G22" s="29">
        <f t="shared" si="0"/>
        <v>0</v>
      </c>
      <c r="H22" s="10">
        <v>10</v>
      </c>
    </row>
    <row r="23" spans="1:10" s="10" customFormat="1" ht="55.05" customHeight="1" x14ac:dyDescent="0.3">
      <c r="A23" s="27" t="s">
        <v>167</v>
      </c>
      <c r="B23" s="51"/>
      <c r="C23" s="68" t="s">
        <v>98</v>
      </c>
      <c r="D23" s="87" t="s">
        <v>143</v>
      </c>
      <c r="E23" s="87"/>
      <c r="F23" s="31">
        <v>19.5</v>
      </c>
      <c r="G23" s="29">
        <f t="shared" si="0"/>
        <v>0</v>
      </c>
      <c r="H23" s="10">
        <v>10</v>
      </c>
    </row>
    <row r="24" spans="1:10" s="10" customFormat="1" ht="45" customHeight="1" x14ac:dyDescent="0.3">
      <c r="A24" s="27" t="s">
        <v>168</v>
      </c>
      <c r="B24" s="51"/>
      <c r="C24" s="48" t="s">
        <v>102</v>
      </c>
      <c r="D24" s="87" t="s">
        <v>21</v>
      </c>
      <c r="E24" s="87"/>
      <c r="F24" s="31">
        <v>18</v>
      </c>
      <c r="G24" s="29">
        <f t="shared" si="0"/>
        <v>0</v>
      </c>
      <c r="H24" s="10">
        <v>5.5</v>
      </c>
      <c r="J24" s="11"/>
    </row>
    <row r="25" spans="1:10" s="10" customFormat="1" ht="55.05" customHeight="1" x14ac:dyDescent="0.5">
      <c r="A25" s="30" t="s">
        <v>169</v>
      </c>
      <c r="B25" s="51"/>
      <c r="C25" s="69" t="s">
        <v>99</v>
      </c>
      <c r="D25" s="87" t="s">
        <v>137</v>
      </c>
      <c r="E25" s="87"/>
      <c r="F25" s="31">
        <v>8.5</v>
      </c>
      <c r="G25" s="29">
        <f t="shared" si="0"/>
        <v>0</v>
      </c>
      <c r="H25" s="10">
        <v>5.5</v>
      </c>
    </row>
    <row r="26" spans="1:10" s="10" customFormat="1" ht="45" customHeight="1" x14ac:dyDescent="0.5">
      <c r="A26" s="27" t="s">
        <v>170</v>
      </c>
      <c r="B26" s="51"/>
      <c r="C26" s="69" t="s">
        <v>100</v>
      </c>
      <c r="D26" s="87" t="s">
        <v>138</v>
      </c>
      <c r="E26" s="87"/>
      <c r="F26" s="31">
        <v>8.5</v>
      </c>
      <c r="G26" s="29">
        <f t="shared" si="0"/>
        <v>0</v>
      </c>
      <c r="H26" s="10">
        <v>5.5</v>
      </c>
    </row>
    <row r="27" spans="1:10" s="10" customFormat="1" ht="45" customHeight="1" x14ac:dyDescent="0.3">
      <c r="A27" s="30" t="s">
        <v>171</v>
      </c>
      <c r="B27" s="52"/>
      <c r="C27" s="49" t="s">
        <v>0</v>
      </c>
      <c r="D27" s="90" t="s">
        <v>47</v>
      </c>
      <c r="E27" s="90"/>
      <c r="F27" s="32">
        <v>2.9</v>
      </c>
      <c r="G27" s="29">
        <f t="shared" si="0"/>
        <v>0</v>
      </c>
      <c r="H27" s="10">
        <v>5.5</v>
      </c>
    </row>
    <row r="28" spans="1:10" s="10" customFormat="1" ht="45" customHeight="1" x14ac:dyDescent="0.3">
      <c r="A28" s="27" t="s">
        <v>248</v>
      </c>
      <c r="B28" s="51"/>
      <c r="C28" s="48" t="s">
        <v>101</v>
      </c>
      <c r="D28" s="87" t="s">
        <v>46</v>
      </c>
      <c r="E28" s="87"/>
      <c r="F28" s="31">
        <v>6.5</v>
      </c>
      <c r="G28" s="29">
        <f t="shared" si="0"/>
        <v>0</v>
      </c>
      <c r="H28" s="10">
        <v>5.5</v>
      </c>
    </row>
    <row r="29" spans="1:10" s="10" customFormat="1" ht="49.95" customHeight="1" x14ac:dyDescent="0.3">
      <c r="A29" s="111" t="s">
        <v>260</v>
      </c>
      <c r="B29" s="81"/>
      <c r="C29" s="81"/>
      <c r="D29" s="81"/>
      <c r="E29" s="81"/>
      <c r="F29" s="81"/>
      <c r="G29" s="82"/>
    </row>
    <row r="30" spans="1:10" s="10" customFormat="1" ht="75.599999999999994" customHeight="1" x14ac:dyDescent="0.3">
      <c r="A30" s="30" t="s">
        <v>176</v>
      </c>
      <c r="B30" s="52"/>
      <c r="C30" s="54" t="s">
        <v>103</v>
      </c>
      <c r="D30" s="90" t="s">
        <v>261</v>
      </c>
      <c r="E30" s="90"/>
      <c r="F30" s="32">
        <v>84</v>
      </c>
      <c r="G30" s="33">
        <f>F30*B30</f>
        <v>0</v>
      </c>
      <c r="H30" s="10">
        <v>10</v>
      </c>
    </row>
    <row r="31" spans="1:10" s="10" customFormat="1" ht="45" customHeight="1" x14ac:dyDescent="0.3">
      <c r="A31" s="30" t="s">
        <v>177</v>
      </c>
      <c r="B31" s="51"/>
      <c r="C31" s="48" t="s">
        <v>82</v>
      </c>
      <c r="D31" s="87" t="s">
        <v>83</v>
      </c>
      <c r="E31" s="87"/>
      <c r="F31" s="31">
        <v>32</v>
      </c>
      <c r="G31" s="33">
        <f>F31*B31</f>
        <v>0</v>
      </c>
      <c r="H31" s="10">
        <v>5.5</v>
      </c>
    </row>
    <row r="32" spans="1:10" s="10" customFormat="1" ht="45" customHeight="1" x14ac:dyDescent="0.3">
      <c r="A32" s="30" t="s">
        <v>178</v>
      </c>
      <c r="B32" s="51"/>
      <c r="C32" s="48" t="s">
        <v>105</v>
      </c>
      <c r="D32" s="87" t="s">
        <v>140</v>
      </c>
      <c r="E32" s="87"/>
      <c r="F32" s="31">
        <v>65</v>
      </c>
      <c r="G32" s="33">
        <f>F32*B32</f>
        <v>0</v>
      </c>
      <c r="H32" s="10">
        <v>10</v>
      </c>
    </row>
    <row r="33" spans="1:8" s="10" customFormat="1" ht="45" customHeight="1" x14ac:dyDescent="0.3">
      <c r="A33" s="30" t="s">
        <v>179</v>
      </c>
      <c r="B33" s="52"/>
      <c r="C33" s="49" t="s">
        <v>104</v>
      </c>
      <c r="D33" s="90" t="s">
        <v>141</v>
      </c>
      <c r="E33" s="90"/>
      <c r="F33" s="32">
        <v>29</v>
      </c>
      <c r="G33" s="33">
        <f>F33*B33</f>
        <v>0</v>
      </c>
      <c r="H33" s="10">
        <v>10</v>
      </c>
    </row>
    <row r="34" spans="1:8" s="10" customFormat="1" ht="49.95" customHeight="1" x14ac:dyDescent="0.3">
      <c r="A34" s="108" t="s">
        <v>51</v>
      </c>
      <c r="B34" s="109"/>
      <c r="C34" s="109"/>
      <c r="D34" s="109"/>
      <c r="E34" s="109"/>
      <c r="F34" s="109"/>
      <c r="G34" s="110"/>
    </row>
    <row r="35" spans="1:8" s="10" customFormat="1" ht="49.95" customHeight="1" x14ac:dyDescent="0.3">
      <c r="A35" s="111" t="s">
        <v>271</v>
      </c>
      <c r="B35" s="81"/>
      <c r="C35" s="81"/>
      <c r="D35" s="81"/>
      <c r="E35" s="81"/>
      <c r="F35" s="81"/>
      <c r="G35" s="82"/>
    </row>
    <row r="36" spans="1:8" s="10" customFormat="1" ht="45" customHeight="1" x14ac:dyDescent="0.3">
      <c r="A36" s="27" t="s">
        <v>180</v>
      </c>
      <c r="B36" s="53"/>
      <c r="C36" s="70" t="s">
        <v>106</v>
      </c>
      <c r="D36" s="90" t="s">
        <v>135</v>
      </c>
      <c r="E36" s="90"/>
      <c r="F36" s="28">
        <v>12.9</v>
      </c>
      <c r="G36" s="29">
        <f>F36*B36</f>
        <v>0</v>
      </c>
      <c r="H36" s="10">
        <v>10</v>
      </c>
    </row>
    <row r="37" spans="1:8" s="10" customFormat="1" ht="45" customHeight="1" x14ac:dyDescent="0.3">
      <c r="A37" s="27" t="s">
        <v>181</v>
      </c>
      <c r="B37" s="73"/>
      <c r="C37" s="70" t="s">
        <v>161</v>
      </c>
      <c r="D37" s="90" t="s">
        <v>162</v>
      </c>
      <c r="E37" s="90"/>
      <c r="F37" s="28">
        <v>12.9</v>
      </c>
      <c r="G37" s="29">
        <f t="shared" ref="G37:G40" si="1">F37*B37</f>
        <v>0</v>
      </c>
      <c r="H37" s="10">
        <v>10</v>
      </c>
    </row>
    <row r="38" spans="1:8" s="10" customFormat="1" ht="45" customHeight="1" x14ac:dyDescent="0.3">
      <c r="A38" s="27" t="s">
        <v>182</v>
      </c>
      <c r="B38" s="73"/>
      <c r="C38" s="70" t="s">
        <v>107</v>
      </c>
      <c r="D38" s="87" t="s">
        <v>134</v>
      </c>
      <c r="E38" s="87"/>
      <c r="F38" s="28">
        <v>12.9</v>
      </c>
      <c r="G38" s="29">
        <f t="shared" si="1"/>
        <v>0</v>
      </c>
      <c r="H38" s="10">
        <v>10</v>
      </c>
    </row>
    <row r="39" spans="1:8" s="10" customFormat="1" ht="45" customHeight="1" x14ac:dyDescent="0.3">
      <c r="A39" s="27" t="s">
        <v>183</v>
      </c>
      <c r="B39" s="52"/>
      <c r="C39" s="70" t="s">
        <v>108</v>
      </c>
      <c r="D39" s="90" t="s">
        <v>133</v>
      </c>
      <c r="E39" s="90"/>
      <c r="F39" s="28">
        <v>12.9</v>
      </c>
      <c r="G39" s="29">
        <f t="shared" si="1"/>
        <v>0</v>
      </c>
      <c r="H39" s="10">
        <v>10</v>
      </c>
    </row>
    <row r="40" spans="1:8" s="10" customFormat="1" ht="45" customHeight="1" x14ac:dyDescent="0.3">
      <c r="A40" s="27" t="s">
        <v>184</v>
      </c>
      <c r="B40" s="52"/>
      <c r="C40" s="70" t="s">
        <v>109</v>
      </c>
      <c r="D40" s="90" t="s">
        <v>132</v>
      </c>
      <c r="E40" s="90"/>
      <c r="F40" s="28">
        <v>12.9</v>
      </c>
      <c r="G40" s="29">
        <f t="shared" si="1"/>
        <v>0</v>
      </c>
      <c r="H40" s="10">
        <v>10</v>
      </c>
    </row>
    <row r="41" spans="1:8" s="10" customFormat="1" ht="45" customHeight="1" x14ac:dyDescent="0.3">
      <c r="A41" s="27" t="s">
        <v>185</v>
      </c>
      <c r="B41" s="52"/>
      <c r="C41" s="71" t="s">
        <v>110</v>
      </c>
      <c r="D41" s="90" t="s">
        <v>144</v>
      </c>
      <c r="E41" s="90"/>
      <c r="F41" s="32">
        <v>14.5</v>
      </c>
      <c r="G41" s="29">
        <f>F41*B41</f>
        <v>0</v>
      </c>
      <c r="H41" s="10">
        <v>10</v>
      </c>
    </row>
    <row r="42" spans="1:8" s="10" customFormat="1" ht="45" customHeight="1" x14ac:dyDescent="0.3">
      <c r="A42" s="27" t="s">
        <v>186</v>
      </c>
      <c r="B42" s="52"/>
      <c r="C42" s="71" t="s">
        <v>111</v>
      </c>
      <c r="D42" s="90" t="s">
        <v>145</v>
      </c>
      <c r="E42" s="90"/>
      <c r="F42" s="32">
        <v>14.5</v>
      </c>
      <c r="G42" s="29">
        <f>F42*B42</f>
        <v>0</v>
      </c>
      <c r="H42" s="10">
        <v>10</v>
      </c>
    </row>
    <row r="43" spans="1:8" s="10" customFormat="1" ht="49.2" customHeight="1" x14ac:dyDescent="0.3">
      <c r="A43" s="80" t="s">
        <v>163</v>
      </c>
      <c r="B43" s="81"/>
      <c r="C43" s="81"/>
      <c r="D43" s="81"/>
      <c r="E43" s="81"/>
      <c r="F43" s="81"/>
      <c r="G43" s="82"/>
    </row>
    <row r="44" spans="1:8" s="10" customFormat="1" ht="45" customHeight="1" x14ac:dyDescent="0.3">
      <c r="A44" s="27" t="s">
        <v>187</v>
      </c>
      <c r="B44" s="50"/>
      <c r="C44" s="47" t="s">
        <v>2</v>
      </c>
      <c r="D44" s="86" t="s">
        <v>25</v>
      </c>
      <c r="E44" s="86"/>
      <c r="F44" s="28">
        <v>37</v>
      </c>
      <c r="G44" s="29">
        <f>F44*B44</f>
        <v>0</v>
      </c>
      <c r="H44" s="10">
        <v>10</v>
      </c>
    </row>
    <row r="45" spans="1:8" s="10" customFormat="1" ht="45" customHeight="1" x14ac:dyDescent="0.3">
      <c r="A45" s="27" t="s">
        <v>187</v>
      </c>
      <c r="B45" s="51"/>
      <c r="C45" s="48" t="s">
        <v>31</v>
      </c>
      <c r="D45" s="87" t="s">
        <v>32</v>
      </c>
      <c r="E45" s="87"/>
      <c r="F45" s="31">
        <v>39</v>
      </c>
      <c r="G45" s="29">
        <f>F45*B45</f>
        <v>0</v>
      </c>
      <c r="H45" s="10">
        <v>10</v>
      </c>
    </row>
    <row r="46" spans="1:8" s="10" customFormat="1" ht="45" customHeight="1" x14ac:dyDescent="0.3">
      <c r="A46" s="27" t="s">
        <v>187</v>
      </c>
      <c r="B46" s="51"/>
      <c r="C46" s="48" t="s">
        <v>33</v>
      </c>
      <c r="D46" s="87" t="s">
        <v>36</v>
      </c>
      <c r="E46" s="87"/>
      <c r="F46" s="31">
        <v>38</v>
      </c>
      <c r="G46" s="29">
        <f>F46*B46</f>
        <v>0</v>
      </c>
      <c r="H46" s="10">
        <v>10</v>
      </c>
    </row>
    <row r="47" spans="1:8" s="10" customFormat="1" ht="45" customHeight="1" x14ac:dyDescent="0.3">
      <c r="A47" s="27" t="s">
        <v>187</v>
      </c>
      <c r="B47" s="51"/>
      <c r="C47" s="48" t="s">
        <v>34</v>
      </c>
      <c r="D47" s="87" t="s">
        <v>35</v>
      </c>
      <c r="E47" s="87"/>
      <c r="F47" s="31">
        <v>39.5</v>
      </c>
      <c r="G47" s="29">
        <f>F47*B47</f>
        <v>0</v>
      </c>
      <c r="H47" s="10">
        <v>10</v>
      </c>
    </row>
    <row r="48" spans="1:8" s="10" customFormat="1" ht="45" customHeight="1" x14ac:dyDescent="0.3">
      <c r="A48" s="27" t="s">
        <v>187</v>
      </c>
      <c r="B48" s="51"/>
      <c r="C48" s="48" t="s">
        <v>262</v>
      </c>
      <c r="D48" s="87" t="s">
        <v>263</v>
      </c>
      <c r="E48" s="87"/>
      <c r="F48" s="31">
        <v>25</v>
      </c>
      <c r="G48" s="29">
        <f>F48*B48</f>
        <v>0</v>
      </c>
      <c r="H48" s="10">
        <v>10</v>
      </c>
    </row>
    <row r="49" spans="1:8" s="10" customFormat="1" ht="49.95" customHeight="1" x14ac:dyDescent="0.3">
      <c r="A49" s="108" t="s">
        <v>81</v>
      </c>
      <c r="B49" s="109"/>
      <c r="C49" s="109"/>
      <c r="D49" s="109"/>
      <c r="E49" s="109"/>
      <c r="F49" s="109"/>
      <c r="G49" s="110"/>
    </row>
    <row r="50" spans="1:8" s="10" customFormat="1" ht="49.95" customHeight="1" x14ac:dyDescent="0.3">
      <c r="A50" s="80" t="s">
        <v>57</v>
      </c>
      <c r="B50" s="81"/>
      <c r="C50" s="81"/>
      <c r="D50" s="81"/>
      <c r="E50" s="81"/>
      <c r="F50" s="81"/>
      <c r="G50" s="82"/>
    </row>
    <row r="51" spans="1:8" s="10" customFormat="1" ht="55.05" customHeight="1" x14ac:dyDescent="0.3">
      <c r="A51" s="30" t="s">
        <v>188</v>
      </c>
      <c r="B51" s="51"/>
      <c r="C51" s="48" t="s">
        <v>112</v>
      </c>
      <c r="D51" s="87" t="s">
        <v>38</v>
      </c>
      <c r="E51" s="87"/>
      <c r="F51" s="31">
        <v>85</v>
      </c>
      <c r="G51" s="29">
        <f>F51*B51</f>
        <v>0</v>
      </c>
      <c r="H51" s="10">
        <v>10</v>
      </c>
    </row>
    <row r="52" spans="1:8" s="10" customFormat="1" ht="55.05" customHeight="1" x14ac:dyDescent="0.3">
      <c r="A52" s="30" t="s">
        <v>189</v>
      </c>
      <c r="B52" s="51"/>
      <c r="C52" s="48" t="s">
        <v>113</v>
      </c>
      <c r="D52" s="87" t="s">
        <v>37</v>
      </c>
      <c r="E52" s="87"/>
      <c r="F52" s="31">
        <v>85</v>
      </c>
      <c r="G52" s="29">
        <f>F52*B52</f>
        <v>0</v>
      </c>
      <c r="H52" s="10">
        <v>10</v>
      </c>
    </row>
    <row r="53" spans="1:8" s="10" customFormat="1" ht="45" customHeight="1" x14ac:dyDescent="0.3">
      <c r="A53" s="27" t="s">
        <v>190</v>
      </c>
      <c r="B53" s="50"/>
      <c r="C53" s="47" t="s">
        <v>136</v>
      </c>
      <c r="D53" s="86" t="s">
        <v>39</v>
      </c>
      <c r="E53" s="86"/>
      <c r="F53" s="28">
        <v>67.900000000000006</v>
      </c>
      <c r="G53" s="29">
        <f>F53*B53</f>
        <v>0</v>
      </c>
      <c r="H53" s="10">
        <v>10</v>
      </c>
    </row>
    <row r="54" spans="1:8" s="10" customFormat="1" ht="45" customHeight="1" x14ac:dyDescent="0.3">
      <c r="A54" s="30" t="s">
        <v>191</v>
      </c>
      <c r="B54" s="52"/>
      <c r="C54" s="49" t="s">
        <v>26</v>
      </c>
      <c r="D54" s="90" t="s">
        <v>27</v>
      </c>
      <c r="E54" s="90"/>
      <c r="F54" s="32">
        <v>64.900000000000006</v>
      </c>
      <c r="G54" s="29">
        <f>F54*B54</f>
        <v>0</v>
      </c>
      <c r="H54" s="10">
        <v>10</v>
      </c>
    </row>
    <row r="55" spans="1:8" s="10" customFormat="1" ht="49.95" customHeight="1" x14ac:dyDescent="0.3">
      <c r="A55" s="80" t="s">
        <v>58</v>
      </c>
      <c r="B55" s="81"/>
      <c r="C55" s="81"/>
      <c r="D55" s="81"/>
      <c r="E55" s="81"/>
      <c r="F55" s="81"/>
      <c r="G55" s="82"/>
    </row>
    <row r="56" spans="1:8" s="10" customFormat="1" ht="45" customHeight="1" x14ac:dyDescent="0.3">
      <c r="A56" s="27" t="s">
        <v>192</v>
      </c>
      <c r="B56" s="51"/>
      <c r="C56" s="48" t="s">
        <v>146</v>
      </c>
      <c r="D56" s="87" t="s">
        <v>147</v>
      </c>
      <c r="E56" s="87"/>
      <c r="F56" s="31">
        <v>39.5</v>
      </c>
      <c r="G56" s="29">
        <f t="shared" ref="G56:G64" si="2">F56*B56</f>
        <v>0</v>
      </c>
      <c r="H56" s="10">
        <v>10</v>
      </c>
    </row>
    <row r="57" spans="1:8" s="10" customFormat="1" ht="45" customHeight="1" x14ac:dyDescent="0.3">
      <c r="A57" s="27" t="s">
        <v>250</v>
      </c>
      <c r="B57" s="51"/>
      <c r="C57" s="48" t="s">
        <v>251</v>
      </c>
      <c r="D57" s="88" t="s">
        <v>252</v>
      </c>
      <c r="E57" s="89"/>
      <c r="F57" s="31">
        <v>70</v>
      </c>
      <c r="G57" s="29">
        <f t="shared" si="2"/>
        <v>0</v>
      </c>
      <c r="H57" s="10">
        <v>10</v>
      </c>
    </row>
    <row r="58" spans="1:8" s="10" customFormat="1" ht="45" customHeight="1" x14ac:dyDescent="0.3">
      <c r="A58" s="30" t="s">
        <v>187</v>
      </c>
      <c r="B58" s="51"/>
      <c r="C58" s="48" t="s">
        <v>256</v>
      </c>
      <c r="D58" s="87" t="s">
        <v>255</v>
      </c>
      <c r="E58" s="87"/>
      <c r="F58" s="31">
        <v>36</v>
      </c>
      <c r="G58" s="29">
        <f t="shared" si="2"/>
        <v>0</v>
      </c>
      <c r="H58" s="10">
        <v>10</v>
      </c>
    </row>
    <row r="59" spans="1:8" s="10" customFormat="1" ht="45" customHeight="1" x14ac:dyDescent="0.3">
      <c r="A59" s="30" t="s">
        <v>187</v>
      </c>
      <c r="B59" s="50"/>
      <c r="C59" s="48" t="s">
        <v>254</v>
      </c>
      <c r="D59" s="87" t="s">
        <v>253</v>
      </c>
      <c r="E59" s="87"/>
      <c r="F59" s="28">
        <v>36</v>
      </c>
      <c r="G59" s="29">
        <f t="shared" si="2"/>
        <v>0</v>
      </c>
      <c r="H59" s="10">
        <v>10</v>
      </c>
    </row>
    <row r="60" spans="1:8" s="10" customFormat="1" ht="45" customHeight="1" x14ac:dyDescent="0.3">
      <c r="A60" s="30" t="s">
        <v>187</v>
      </c>
      <c r="B60" s="50"/>
      <c r="C60" s="47" t="s">
        <v>76</v>
      </c>
      <c r="D60" s="86" t="s">
        <v>43</v>
      </c>
      <c r="E60" s="86"/>
      <c r="F60" s="28">
        <v>80</v>
      </c>
      <c r="G60" s="29">
        <f t="shared" si="2"/>
        <v>0</v>
      </c>
      <c r="H60" s="10">
        <v>10</v>
      </c>
    </row>
    <row r="61" spans="1:8" s="10" customFormat="1" ht="45" customHeight="1" x14ac:dyDescent="0.3">
      <c r="A61" s="30" t="s">
        <v>187</v>
      </c>
      <c r="B61" s="51"/>
      <c r="C61" s="48" t="s">
        <v>84</v>
      </c>
      <c r="D61" s="87" t="s">
        <v>85</v>
      </c>
      <c r="E61" s="87"/>
      <c r="F61" s="31">
        <v>85</v>
      </c>
      <c r="G61" s="29">
        <f t="shared" ref="G61:G62" si="3">F61*B61</f>
        <v>0</v>
      </c>
      <c r="H61" s="10">
        <v>10</v>
      </c>
    </row>
    <row r="62" spans="1:8" s="10" customFormat="1" ht="58.8" customHeight="1" x14ac:dyDescent="0.3">
      <c r="A62" s="30" t="s">
        <v>187</v>
      </c>
      <c r="B62" s="51"/>
      <c r="C62" s="48" t="s">
        <v>264</v>
      </c>
      <c r="D62" s="87" t="s">
        <v>265</v>
      </c>
      <c r="E62" s="87"/>
      <c r="F62" s="31">
        <v>26</v>
      </c>
      <c r="G62" s="29">
        <f t="shared" si="3"/>
        <v>0</v>
      </c>
      <c r="H62" s="10">
        <v>10</v>
      </c>
    </row>
    <row r="63" spans="1:8" s="10" customFormat="1" ht="43.8" customHeight="1" x14ac:dyDescent="0.3">
      <c r="A63" s="30" t="s">
        <v>187</v>
      </c>
      <c r="B63" s="51"/>
      <c r="C63" s="48" t="s">
        <v>266</v>
      </c>
      <c r="D63" s="87" t="s">
        <v>267</v>
      </c>
      <c r="E63" s="87"/>
      <c r="F63" s="31">
        <v>29</v>
      </c>
      <c r="G63" s="29">
        <f t="shared" si="2"/>
        <v>0</v>
      </c>
      <c r="H63" s="10">
        <v>10</v>
      </c>
    </row>
    <row r="64" spans="1:8" s="10" customFormat="1" ht="58.8" customHeight="1" x14ac:dyDescent="0.3">
      <c r="A64" s="30" t="s">
        <v>187</v>
      </c>
      <c r="B64" s="51"/>
      <c r="C64" s="48" t="s">
        <v>268</v>
      </c>
      <c r="D64" s="87" t="s">
        <v>269</v>
      </c>
      <c r="E64" s="87"/>
      <c r="F64" s="31">
        <v>32</v>
      </c>
      <c r="G64" s="29">
        <f t="shared" si="2"/>
        <v>0</v>
      </c>
      <c r="H64" s="10">
        <v>10</v>
      </c>
    </row>
    <row r="65" spans="1:8" s="10" customFormat="1" ht="49.95" customHeight="1" x14ac:dyDescent="0.3">
      <c r="A65" s="80" t="s">
        <v>59</v>
      </c>
      <c r="B65" s="81"/>
      <c r="C65" s="81"/>
      <c r="D65" s="81"/>
      <c r="E65" s="81"/>
      <c r="F65" s="81"/>
      <c r="G65" s="82"/>
    </row>
    <row r="66" spans="1:8" s="10" customFormat="1" ht="45" customHeight="1" x14ac:dyDescent="0.3">
      <c r="A66" s="30" t="s">
        <v>187</v>
      </c>
      <c r="B66" s="51"/>
      <c r="C66" s="48" t="s">
        <v>29</v>
      </c>
      <c r="D66" s="87" t="s">
        <v>22</v>
      </c>
      <c r="E66" s="87"/>
      <c r="F66" s="31">
        <v>65</v>
      </c>
      <c r="G66" s="29">
        <f>F66*B66</f>
        <v>0</v>
      </c>
      <c r="H66" s="10">
        <v>10</v>
      </c>
    </row>
    <row r="67" spans="1:8" s="10" customFormat="1" ht="45" customHeight="1" x14ac:dyDescent="0.3">
      <c r="A67" s="30" t="s">
        <v>187</v>
      </c>
      <c r="B67" s="53"/>
      <c r="C67" s="48" t="s">
        <v>23</v>
      </c>
      <c r="D67" s="87" t="s">
        <v>24</v>
      </c>
      <c r="E67" s="87"/>
      <c r="F67" s="31">
        <v>68</v>
      </c>
      <c r="G67" s="29">
        <f>F67*B67</f>
        <v>0</v>
      </c>
      <c r="H67" s="10">
        <v>10</v>
      </c>
    </row>
    <row r="68" spans="1:8" s="10" customFormat="1" ht="49.95" customHeight="1" x14ac:dyDescent="0.3">
      <c r="A68" s="83" t="s">
        <v>40</v>
      </c>
      <c r="B68" s="84"/>
      <c r="C68" s="84"/>
      <c r="D68" s="84"/>
      <c r="E68" s="84"/>
      <c r="F68" s="84"/>
      <c r="G68" s="85"/>
    </row>
    <row r="69" spans="1:8" s="10" customFormat="1" ht="49.95" customHeight="1" x14ac:dyDescent="0.3">
      <c r="A69" s="80" t="s">
        <v>114</v>
      </c>
      <c r="B69" s="81"/>
      <c r="C69" s="81"/>
      <c r="D69" s="81"/>
      <c r="E69" s="81"/>
      <c r="F69" s="81"/>
      <c r="G69" s="82"/>
    </row>
    <row r="70" spans="1:8" s="10" customFormat="1" ht="45" customHeight="1" x14ac:dyDescent="0.3">
      <c r="A70" s="30" t="s">
        <v>193</v>
      </c>
      <c r="B70" s="51"/>
      <c r="C70" s="48" t="s">
        <v>86</v>
      </c>
      <c r="D70" s="87" t="s">
        <v>87</v>
      </c>
      <c r="E70" s="87"/>
      <c r="F70" s="31">
        <v>42</v>
      </c>
      <c r="G70" s="33">
        <f>F70*B70</f>
        <v>0</v>
      </c>
      <c r="H70" s="10">
        <v>20</v>
      </c>
    </row>
    <row r="71" spans="1:8" s="10" customFormat="1" ht="49.95" customHeight="1" x14ac:dyDescent="0.3">
      <c r="A71" s="80" t="s">
        <v>60</v>
      </c>
      <c r="B71" s="81"/>
      <c r="C71" s="81"/>
      <c r="D71" s="81"/>
      <c r="E71" s="81"/>
      <c r="F71" s="81"/>
      <c r="G71" s="82"/>
    </row>
    <row r="72" spans="1:8" s="10" customFormat="1" ht="45" customHeight="1" x14ac:dyDescent="0.3">
      <c r="A72" s="27" t="s">
        <v>194</v>
      </c>
      <c r="B72" s="50"/>
      <c r="C72" s="47" t="s">
        <v>115</v>
      </c>
      <c r="D72" s="86" t="s">
        <v>130</v>
      </c>
      <c r="E72" s="86"/>
      <c r="F72" s="28">
        <v>14</v>
      </c>
      <c r="G72" s="29">
        <f>F72*B72</f>
        <v>0</v>
      </c>
      <c r="H72" s="10">
        <v>20</v>
      </c>
    </row>
    <row r="73" spans="1:8" s="10" customFormat="1" ht="45" customHeight="1" x14ac:dyDescent="0.3">
      <c r="A73" s="27" t="s">
        <v>195</v>
      </c>
      <c r="B73" s="50"/>
      <c r="C73" s="47" t="s">
        <v>116</v>
      </c>
      <c r="D73" s="88" t="s">
        <v>131</v>
      </c>
      <c r="E73" s="89"/>
      <c r="F73" s="28">
        <v>25</v>
      </c>
      <c r="G73" s="29">
        <f>F73*B73</f>
        <v>0</v>
      </c>
      <c r="H73" s="10">
        <v>20</v>
      </c>
    </row>
    <row r="74" spans="1:8" s="10" customFormat="1" ht="45" customHeight="1" x14ac:dyDescent="0.3">
      <c r="A74" s="27" t="s">
        <v>196</v>
      </c>
      <c r="B74" s="51"/>
      <c r="C74" s="48" t="s">
        <v>117</v>
      </c>
      <c r="D74" s="87" t="s">
        <v>127</v>
      </c>
      <c r="E74" s="87"/>
      <c r="F74" s="31">
        <v>10.5</v>
      </c>
      <c r="G74" s="29">
        <f>F74*B74</f>
        <v>0</v>
      </c>
      <c r="H74" s="10">
        <v>20</v>
      </c>
    </row>
    <row r="75" spans="1:8" s="10" customFormat="1" ht="45" customHeight="1" x14ac:dyDescent="0.3">
      <c r="A75" s="27" t="s">
        <v>197</v>
      </c>
      <c r="B75" s="52"/>
      <c r="C75" s="49" t="s">
        <v>118</v>
      </c>
      <c r="D75" s="88" t="s">
        <v>128</v>
      </c>
      <c r="E75" s="89"/>
      <c r="F75" s="32">
        <v>12.9</v>
      </c>
      <c r="G75" s="29">
        <f>F75*B75</f>
        <v>0</v>
      </c>
      <c r="H75" s="10">
        <v>20</v>
      </c>
    </row>
    <row r="76" spans="1:8" s="10" customFormat="1" ht="45" customHeight="1" x14ac:dyDescent="0.3">
      <c r="A76" s="27" t="s">
        <v>198</v>
      </c>
      <c r="B76" s="52"/>
      <c r="C76" s="49" t="s">
        <v>119</v>
      </c>
      <c r="D76" s="90" t="s">
        <v>129</v>
      </c>
      <c r="E76" s="90"/>
      <c r="F76" s="32">
        <v>10.5</v>
      </c>
      <c r="G76" s="29">
        <f>F76*B76</f>
        <v>0</v>
      </c>
      <c r="H76" s="10">
        <v>20</v>
      </c>
    </row>
    <row r="77" spans="1:8" s="10" customFormat="1" ht="49.95" customHeight="1" x14ac:dyDescent="0.3">
      <c r="A77" s="111" t="s">
        <v>249</v>
      </c>
      <c r="B77" s="81"/>
      <c r="C77" s="81"/>
      <c r="D77" s="81"/>
      <c r="E77" s="81"/>
      <c r="F77" s="81"/>
      <c r="G77" s="82"/>
    </row>
    <row r="78" spans="1:8" s="10" customFormat="1" ht="45" customHeight="1" x14ac:dyDescent="0.3">
      <c r="A78" s="30" t="s">
        <v>199</v>
      </c>
      <c r="B78" s="51"/>
      <c r="C78" s="48" t="s">
        <v>126</v>
      </c>
      <c r="D78" s="87" t="s">
        <v>126</v>
      </c>
      <c r="E78" s="87"/>
      <c r="F78" s="31">
        <v>27.9</v>
      </c>
      <c r="G78" s="29">
        <f>F78*B78</f>
        <v>0</v>
      </c>
      <c r="H78" s="10">
        <v>20</v>
      </c>
    </row>
    <row r="79" spans="1:8" s="10" customFormat="1" ht="45" customHeight="1" x14ac:dyDescent="0.3">
      <c r="A79" s="30" t="s">
        <v>200</v>
      </c>
      <c r="B79" s="50"/>
      <c r="C79" s="47" t="s">
        <v>14</v>
      </c>
      <c r="D79" s="86" t="s">
        <v>14</v>
      </c>
      <c r="E79" s="86"/>
      <c r="F79" s="28">
        <v>39.5</v>
      </c>
      <c r="G79" s="29">
        <f>F79*B79</f>
        <v>0</v>
      </c>
      <c r="H79" s="10">
        <v>20</v>
      </c>
    </row>
    <row r="80" spans="1:8" s="10" customFormat="1" ht="49.95" customHeight="1" x14ac:dyDescent="0.3">
      <c r="A80" s="83" t="s">
        <v>61</v>
      </c>
      <c r="B80" s="84"/>
      <c r="C80" s="84"/>
      <c r="D80" s="84"/>
      <c r="E80" s="84"/>
      <c r="F80" s="84"/>
      <c r="G80" s="85"/>
    </row>
    <row r="81" spans="1:8" s="10" customFormat="1" ht="49.95" customHeight="1" x14ac:dyDescent="0.3">
      <c r="A81" s="80" t="s">
        <v>79</v>
      </c>
      <c r="B81" s="81"/>
      <c r="C81" s="81"/>
      <c r="D81" s="81"/>
      <c r="E81" s="81"/>
      <c r="F81" s="81"/>
      <c r="G81" s="82"/>
    </row>
    <row r="82" spans="1:8" s="10" customFormat="1" ht="45" customHeight="1" x14ac:dyDescent="0.3">
      <c r="A82" s="27" t="s">
        <v>175</v>
      </c>
      <c r="B82" s="51"/>
      <c r="C82" s="48" t="s">
        <v>9</v>
      </c>
      <c r="D82" s="87" t="s">
        <v>10</v>
      </c>
      <c r="E82" s="87"/>
      <c r="F82" s="31">
        <v>36</v>
      </c>
      <c r="G82" s="29">
        <f t="shared" ref="G82:G92" si="4">F82*B82</f>
        <v>0</v>
      </c>
      <c r="H82" s="10">
        <v>5.5</v>
      </c>
    </row>
    <row r="83" spans="1:8" s="10" customFormat="1" ht="45" customHeight="1" x14ac:dyDescent="0.3">
      <c r="A83" s="27" t="s">
        <v>201</v>
      </c>
      <c r="B83" s="50"/>
      <c r="C83" s="47" t="s">
        <v>270</v>
      </c>
      <c r="D83" s="86" t="s">
        <v>19</v>
      </c>
      <c r="E83" s="86"/>
      <c r="F83" s="28">
        <v>3</v>
      </c>
      <c r="G83" s="29">
        <f t="shared" si="4"/>
        <v>0</v>
      </c>
      <c r="H83" s="10">
        <v>5.5</v>
      </c>
    </row>
    <row r="84" spans="1:8" s="10" customFormat="1" ht="45" customHeight="1" x14ac:dyDescent="0.3">
      <c r="A84" s="27" t="s">
        <v>202</v>
      </c>
      <c r="B84" s="51"/>
      <c r="C84" s="48" t="s">
        <v>7</v>
      </c>
      <c r="D84" s="87" t="s">
        <v>8</v>
      </c>
      <c r="E84" s="87"/>
      <c r="F84" s="31">
        <v>29</v>
      </c>
      <c r="G84" s="29">
        <f t="shared" si="4"/>
        <v>0</v>
      </c>
      <c r="H84" s="10">
        <v>5.5</v>
      </c>
    </row>
    <row r="85" spans="1:8" s="10" customFormat="1" ht="45" customHeight="1" x14ac:dyDescent="0.3">
      <c r="A85" s="27" t="s">
        <v>203</v>
      </c>
      <c r="B85" s="51"/>
      <c r="C85" s="48" t="s">
        <v>120</v>
      </c>
      <c r="D85" s="87" t="s">
        <v>28</v>
      </c>
      <c r="E85" s="87"/>
      <c r="F85" s="31">
        <v>24</v>
      </c>
      <c r="G85" s="29">
        <f t="shared" si="4"/>
        <v>0</v>
      </c>
      <c r="H85" s="10">
        <v>5.5</v>
      </c>
    </row>
    <row r="86" spans="1:8" s="10" customFormat="1" ht="45" customHeight="1" x14ac:dyDescent="0.3">
      <c r="A86" s="27" t="s">
        <v>204</v>
      </c>
      <c r="B86" s="51"/>
      <c r="C86" s="48" t="s">
        <v>121</v>
      </c>
      <c r="D86" s="88" t="s">
        <v>121</v>
      </c>
      <c r="E86" s="89"/>
      <c r="F86" s="31">
        <v>18</v>
      </c>
      <c r="G86" s="29">
        <f t="shared" si="4"/>
        <v>0</v>
      </c>
      <c r="H86" s="10">
        <v>5.5</v>
      </c>
    </row>
    <row r="87" spans="1:8" s="10" customFormat="1" ht="45" customHeight="1" x14ac:dyDescent="0.3">
      <c r="A87" s="27" t="s">
        <v>205</v>
      </c>
      <c r="B87" s="51"/>
      <c r="C87" s="48" t="s">
        <v>48</v>
      </c>
      <c r="D87" s="87" t="s">
        <v>18</v>
      </c>
      <c r="E87" s="87"/>
      <c r="F87" s="31">
        <v>38</v>
      </c>
      <c r="G87" s="29">
        <f t="shared" si="4"/>
        <v>0</v>
      </c>
      <c r="H87" s="10">
        <v>5.5</v>
      </c>
    </row>
    <row r="88" spans="1:8" s="10" customFormat="1" ht="45" customHeight="1" x14ac:dyDescent="0.3">
      <c r="A88" s="27" t="s">
        <v>206</v>
      </c>
      <c r="B88" s="51"/>
      <c r="C88" s="48" t="s">
        <v>11</v>
      </c>
      <c r="D88" s="87" t="s">
        <v>11</v>
      </c>
      <c r="E88" s="87"/>
      <c r="F88" s="31">
        <v>36</v>
      </c>
      <c r="G88" s="29">
        <f t="shared" si="4"/>
        <v>0</v>
      </c>
      <c r="H88" s="10">
        <v>5.5</v>
      </c>
    </row>
    <row r="89" spans="1:8" s="10" customFormat="1" ht="45" customHeight="1" x14ac:dyDescent="0.3">
      <c r="A89" s="27" t="s">
        <v>207</v>
      </c>
      <c r="B89" s="51"/>
      <c r="C89" s="48" t="s">
        <v>12</v>
      </c>
      <c r="D89" s="87" t="s">
        <v>12</v>
      </c>
      <c r="E89" s="87"/>
      <c r="F89" s="31">
        <v>36</v>
      </c>
      <c r="G89" s="29">
        <f t="shared" si="4"/>
        <v>0</v>
      </c>
      <c r="H89" s="10">
        <v>5.5</v>
      </c>
    </row>
    <row r="90" spans="1:8" s="10" customFormat="1" ht="45" customHeight="1" x14ac:dyDescent="0.3">
      <c r="A90" s="27" t="s">
        <v>208</v>
      </c>
      <c r="B90" s="51"/>
      <c r="C90" s="48" t="s">
        <v>244</v>
      </c>
      <c r="D90" s="87" t="s">
        <v>244</v>
      </c>
      <c r="E90" s="87"/>
      <c r="F90" s="31">
        <v>5.5</v>
      </c>
      <c r="G90" s="29">
        <f t="shared" si="4"/>
        <v>0</v>
      </c>
      <c r="H90" s="10">
        <v>5.5</v>
      </c>
    </row>
    <row r="91" spans="1:8" s="10" customFormat="1" ht="45" customHeight="1" x14ac:dyDescent="0.3">
      <c r="A91" s="27" t="s">
        <v>174</v>
      </c>
      <c r="B91" s="51"/>
      <c r="C91" s="48" t="s">
        <v>122</v>
      </c>
      <c r="D91" s="88" t="s">
        <v>123</v>
      </c>
      <c r="E91" s="89"/>
      <c r="F91" s="31">
        <v>7</v>
      </c>
      <c r="G91" s="29">
        <f t="shared" si="4"/>
        <v>0</v>
      </c>
      <c r="H91" s="10">
        <v>5.5</v>
      </c>
    </row>
    <row r="92" spans="1:8" s="10" customFormat="1" ht="45" customHeight="1" x14ac:dyDescent="0.3">
      <c r="A92" s="27" t="s">
        <v>209</v>
      </c>
      <c r="B92" s="51"/>
      <c r="C92" s="48" t="s">
        <v>96</v>
      </c>
      <c r="D92" s="88" t="s">
        <v>124</v>
      </c>
      <c r="E92" s="89"/>
      <c r="F92" s="31">
        <v>7</v>
      </c>
      <c r="G92" s="29">
        <f t="shared" si="4"/>
        <v>0</v>
      </c>
      <c r="H92" s="10">
        <v>5.5</v>
      </c>
    </row>
    <row r="93" spans="1:8" s="10" customFormat="1" ht="49.95" customHeight="1" x14ac:dyDescent="0.3">
      <c r="A93" s="80" t="s">
        <v>63</v>
      </c>
      <c r="B93" s="81"/>
      <c r="C93" s="81"/>
      <c r="D93" s="81"/>
      <c r="E93" s="81"/>
      <c r="F93" s="81"/>
      <c r="G93" s="82"/>
    </row>
    <row r="94" spans="1:8" s="10" customFormat="1" ht="45" customHeight="1" x14ac:dyDescent="0.3">
      <c r="A94" s="27" t="s">
        <v>210</v>
      </c>
      <c r="B94" s="50"/>
      <c r="C94" s="47" t="s">
        <v>93</v>
      </c>
      <c r="D94" s="86" t="s">
        <v>88</v>
      </c>
      <c r="E94" s="86"/>
      <c r="F94" s="28">
        <v>172</v>
      </c>
      <c r="G94" s="29">
        <f>F94*B94</f>
        <v>0</v>
      </c>
      <c r="H94" s="10">
        <v>20</v>
      </c>
    </row>
    <row r="95" spans="1:8" s="10" customFormat="1" ht="45" customHeight="1" x14ac:dyDescent="0.3">
      <c r="A95" s="34" t="s">
        <v>211</v>
      </c>
      <c r="B95" s="52"/>
      <c r="C95" s="49" t="s">
        <v>125</v>
      </c>
      <c r="D95" s="90" t="s">
        <v>13</v>
      </c>
      <c r="E95" s="90"/>
      <c r="F95" s="32">
        <v>38</v>
      </c>
      <c r="G95" s="29">
        <f>F95*B95</f>
        <v>0</v>
      </c>
      <c r="H95" s="10">
        <v>5.5</v>
      </c>
    </row>
    <row r="96" spans="1:8" s="10" customFormat="1" ht="49.95" customHeight="1" x14ac:dyDescent="0.3">
      <c r="A96" s="80" t="s">
        <v>62</v>
      </c>
      <c r="B96" s="81"/>
      <c r="C96" s="81"/>
      <c r="D96" s="81"/>
      <c r="E96" s="81"/>
      <c r="F96" s="81"/>
      <c r="G96" s="82"/>
    </row>
    <row r="97" spans="1:8" s="10" customFormat="1" ht="45" customHeight="1" x14ac:dyDescent="0.3">
      <c r="A97" s="27" t="s">
        <v>212</v>
      </c>
      <c r="B97" s="50"/>
      <c r="C97" s="47" t="s">
        <v>44</v>
      </c>
      <c r="D97" s="86" t="s">
        <v>45</v>
      </c>
      <c r="E97" s="86"/>
      <c r="F97" s="28">
        <v>7.5</v>
      </c>
      <c r="G97" s="29">
        <f>F97*B97</f>
        <v>0</v>
      </c>
      <c r="H97" s="10">
        <v>5.5</v>
      </c>
    </row>
    <row r="98" spans="1:8" s="10" customFormat="1" ht="45" customHeight="1" x14ac:dyDescent="0.3">
      <c r="A98" s="30" t="s">
        <v>213</v>
      </c>
      <c r="B98" s="53"/>
      <c r="C98" s="48" t="s">
        <v>30</v>
      </c>
      <c r="D98" s="87" t="s">
        <v>17</v>
      </c>
      <c r="E98" s="87"/>
      <c r="F98" s="31">
        <v>30</v>
      </c>
      <c r="G98" s="33">
        <f>F98*B98</f>
        <v>0</v>
      </c>
      <c r="H98" s="10">
        <v>5.5</v>
      </c>
    </row>
    <row r="99" spans="1:8" s="10" customFormat="1" ht="45" customHeight="1" x14ac:dyDescent="0.3">
      <c r="A99" s="27" t="s">
        <v>214</v>
      </c>
      <c r="B99" s="50"/>
      <c r="C99" s="47" t="s">
        <v>89</v>
      </c>
      <c r="D99" s="86" t="s">
        <v>90</v>
      </c>
      <c r="E99" s="86"/>
      <c r="F99" s="28">
        <v>14</v>
      </c>
      <c r="G99" s="29">
        <f>F99*B99</f>
        <v>0</v>
      </c>
      <c r="H99" s="10">
        <v>20</v>
      </c>
    </row>
    <row r="100" spans="1:8" s="10" customFormat="1" ht="49.95" customHeight="1" x14ac:dyDescent="0.3">
      <c r="A100" s="83" t="s">
        <v>64</v>
      </c>
      <c r="B100" s="84"/>
      <c r="C100" s="84"/>
      <c r="D100" s="84"/>
      <c r="E100" s="84"/>
      <c r="F100" s="84"/>
      <c r="G100" s="85"/>
    </row>
    <row r="101" spans="1:8" s="10" customFormat="1" ht="49.95" customHeight="1" x14ac:dyDescent="0.3">
      <c r="A101" s="80" t="s">
        <v>80</v>
      </c>
      <c r="B101" s="81"/>
      <c r="C101" s="81"/>
      <c r="D101" s="81"/>
      <c r="E101" s="81"/>
      <c r="F101" s="81"/>
      <c r="G101" s="82"/>
    </row>
    <row r="102" spans="1:8" s="10" customFormat="1" ht="45" customHeight="1" x14ac:dyDescent="0.3">
      <c r="A102" s="27" t="s">
        <v>226</v>
      </c>
      <c r="B102" s="50"/>
      <c r="C102" s="47" t="s">
        <v>149</v>
      </c>
      <c r="D102" s="86" t="s">
        <v>215</v>
      </c>
      <c r="E102" s="86"/>
      <c r="F102" s="28">
        <v>5.9</v>
      </c>
      <c r="G102" s="29">
        <f t="shared" ref="G102:G114" si="5">F102*B102</f>
        <v>0</v>
      </c>
      <c r="H102" s="10">
        <v>20</v>
      </c>
    </row>
    <row r="103" spans="1:8" s="10" customFormat="1" ht="45" customHeight="1" x14ac:dyDescent="0.3">
      <c r="A103" s="30" t="s">
        <v>227</v>
      </c>
      <c r="B103" s="51"/>
      <c r="C103" s="48" t="s">
        <v>150</v>
      </c>
      <c r="D103" s="87" t="s">
        <v>216</v>
      </c>
      <c r="E103" s="87"/>
      <c r="F103" s="31">
        <v>5.9</v>
      </c>
      <c r="G103" s="29">
        <f t="shared" si="5"/>
        <v>0</v>
      </c>
      <c r="H103" s="10">
        <v>20</v>
      </c>
    </row>
    <row r="104" spans="1:8" s="10" customFormat="1" ht="45" customHeight="1" x14ac:dyDescent="0.3">
      <c r="A104" s="27" t="s">
        <v>228</v>
      </c>
      <c r="B104" s="51"/>
      <c r="C104" s="48" t="s">
        <v>151</v>
      </c>
      <c r="D104" s="87" t="s">
        <v>217</v>
      </c>
      <c r="E104" s="87"/>
      <c r="F104" s="31">
        <v>3</v>
      </c>
      <c r="G104" s="29">
        <f t="shared" si="5"/>
        <v>0</v>
      </c>
      <c r="H104" s="10">
        <v>20</v>
      </c>
    </row>
    <row r="105" spans="1:8" s="10" customFormat="1" ht="45" customHeight="1" x14ac:dyDescent="0.3">
      <c r="A105" s="30" t="s">
        <v>229</v>
      </c>
      <c r="B105" s="51"/>
      <c r="C105" s="48" t="s">
        <v>152</v>
      </c>
      <c r="D105" s="87" t="s">
        <v>218</v>
      </c>
      <c r="E105" s="87"/>
      <c r="F105" s="31">
        <v>3</v>
      </c>
      <c r="G105" s="29">
        <f t="shared" si="5"/>
        <v>0</v>
      </c>
      <c r="H105" s="10">
        <v>20</v>
      </c>
    </row>
    <row r="106" spans="1:8" s="10" customFormat="1" ht="45" customHeight="1" x14ac:dyDescent="0.3">
      <c r="A106" s="27" t="s">
        <v>230</v>
      </c>
      <c r="B106" s="51"/>
      <c r="C106" s="48" t="s">
        <v>153</v>
      </c>
      <c r="D106" s="87" t="s">
        <v>219</v>
      </c>
      <c r="E106" s="87"/>
      <c r="F106" s="31">
        <v>5.95</v>
      </c>
      <c r="G106" s="29">
        <f t="shared" si="5"/>
        <v>0</v>
      </c>
      <c r="H106" s="10">
        <v>20</v>
      </c>
    </row>
    <row r="107" spans="1:8" s="10" customFormat="1" ht="45" customHeight="1" x14ac:dyDescent="0.3">
      <c r="A107" s="30" t="s">
        <v>231</v>
      </c>
      <c r="B107" s="51"/>
      <c r="C107" s="48" t="s">
        <v>154</v>
      </c>
      <c r="D107" s="87" t="s">
        <v>220</v>
      </c>
      <c r="E107" s="87"/>
      <c r="F107" s="31">
        <v>5.95</v>
      </c>
      <c r="G107" s="29">
        <f t="shared" si="5"/>
        <v>0</v>
      </c>
      <c r="H107" s="10">
        <v>20</v>
      </c>
    </row>
    <row r="108" spans="1:8" s="10" customFormat="1" ht="45" customHeight="1" x14ac:dyDescent="0.3">
      <c r="A108" s="27" t="s">
        <v>232</v>
      </c>
      <c r="B108" s="51"/>
      <c r="C108" s="48" t="s">
        <v>155</v>
      </c>
      <c r="D108" s="87" t="s">
        <v>221</v>
      </c>
      <c r="E108" s="87"/>
      <c r="F108" s="31">
        <v>7.5</v>
      </c>
      <c r="G108" s="29">
        <f t="shared" si="5"/>
        <v>0</v>
      </c>
      <c r="H108" s="10">
        <v>20</v>
      </c>
    </row>
    <row r="109" spans="1:8" s="10" customFormat="1" ht="45" customHeight="1" x14ac:dyDescent="0.3">
      <c r="A109" s="30" t="s">
        <v>233</v>
      </c>
      <c r="B109" s="51"/>
      <c r="C109" s="48" t="s">
        <v>156</v>
      </c>
      <c r="D109" s="87" t="s">
        <v>15</v>
      </c>
      <c r="E109" s="87"/>
      <c r="F109" s="31">
        <v>3</v>
      </c>
      <c r="G109" s="29">
        <f t="shared" si="5"/>
        <v>0</v>
      </c>
      <c r="H109" s="10">
        <v>20</v>
      </c>
    </row>
    <row r="110" spans="1:8" s="10" customFormat="1" ht="45" customHeight="1" x14ac:dyDescent="0.3">
      <c r="A110" s="27" t="s">
        <v>234</v>
      </c>
      <c r="B110" s="51"/>
      <c r="C110" s="48" t="s">
        <v>157</v>
      </c>
      <c r="D110" s="87" t="s">
        <v>222</v>
      </c>
      <c r="E110" s="87"/>
      <c r="F110" s="31">
        <v>7.5</v>
      </c>
      <c r="G110" s="29">
        <f t="shared" si="5"/>
        <v>0</v>
      </c>
      <c r="H110" s="10">
        <v>20</v>
      </c>
    </row>
    <row r="111" spans="1:8" s="10" customFormat="1" ht="45" customHeight="1" x14ac:dyDescent="0.3">
      <c r="A111" s="30" t="s">
        <v>235</v>
      </c>
      <c r="B111" s="51"/>
      <c r="C111" s="48" t="s">
        <v>239</v>
      </c>
      <c r="D111" s="87" t="s">
        <v>16</v>
      </c>
      <c r="E111" s="87"/>
      <c r="F111" s="31">
        <v>25</v>
      </c>
      <c r="G111" s="29">
        <f t="shared" si="5"/>
        <v>0</v>
      </c>
      <c r="H111" s="10">
        <v>20</v>
      </c>
    </row>
    <row r="112" spans="1:8" s="10" customFormat="1" ht="45" customHeight="1" x14ac:dyDescent="0.3">
      <c r="A112" s="27" t="s">
        <v>236</v>
      </c>
      <c r="B112" s="51"/>
      <c r="C112" s="48" t="s">
        <v>158</v>
      </c>
      <c r="D112" s="88" t="s">
        <v>223</v>
      </c>
      <c r="E112" s="89"/>
      <c r="F112" s="31">
        <v>9</v>
      </c>
      <c r="G112" s="29">
        <f t="shared" si="5"/>
        <v>0</v>
      </c>
      <c r="H112" s="10">
        <v>5.5</v>
      </c>
    </row>
    <row r="113" spans="1:8" s="10" customFormat="1" ht="45" customHeight="1" x14ac:dyDescent="0.3">
      <c r="A113" s="30" t="s">
        <v>237</v>
      </c>
      <c r="B113" s="51"/>
      <c r="C113" s="48" t="s">
        <v>159</v>
      </c>
      <c r="D113" s="87" t="s">
        <v>224</v>
      </c>
      <c r="E113" s="87"/>
      <c r="F113" s="31">
        <v>12</v>
      </c>
      <c r="G113" s="29">
        <f t="shared" si="5"/>
        <v>0</v>
      </c>
      <c r="H113" s="10">
        <v>20</v>
      </c>
    </row>
    <row r="114" spans="1:8" s="10" customFormat="1" ht="45" customHeight="1" thickBot="1" x14ac:dyDescent="0.35">
      <c r="A114" s="27" t="s">
        <v>238</v>
      </c>
      <c r="B114" s="51"/>
      <c r="C114" s="48" t="s">
        <v>160</v>
      </c>
      <c r="D114" s="87" t="s">
        <v>225</v>
      </c>
      <c r="E114" s="87"/>
      <c r="F114" s="31">
        <v>6</v>
      </c>
      <c r="G114" s="29">
        <f t="shared" si="5"/>
        <v>0</v>
      </c>
      <c r="H114" s="10">
        <v>20</v>
      </c>
    </row>
    <row r="115" spans="1:8" s="10" customFormat="1" ht="1.8" customHeight="1" thickBot="1" x14ac:dyDescent="0.35">
      <c r="A115" s="55"/>
      <c r="B115" s="56"/>
      <c r="C115" s="57"/>
      <c r="D115" s="58"/>
      <c r="E115" s="58"/>
      <c r="F115" s="59"/>
      <c r="G115" s="60"/>
    </row>
    <row r="116" spans="1:8" s="10" customFormat="1" ht="37.5" customHeight="1" x14ac:dyDescent="0.3">
      <c r="C116" s="22"/>
      <c r="D116" s="13"/>
      <c r="E116" s="13"/>
      <c r="F116" s="15"/>
      <c r="G116" s="16"/>
    </row>
    <row r="117" spans="1:8" s="10" customFormat="1" ht="24.9" customHeight="1" thickBot="1" x14ac:dyDescent="0.4">
      <c r="A117" s="17"/>
      <c r="B117" s="17"/>
      <c r="C117" s="12"/>
      <c r="D117" s="12"/>
      <c r="E117" s="13"/>
      <c r="F117" s="14"/>
      <c r="G117" s="15"/>
      <c r="H117" s="16"/>
    </row>
    <row r="118" spans="1:8" s="10" customFormat="1" ht="30" customHeight="1" thickBot="1" x14ac:dyDescent="0.35">
      <c r="A118" s="18"/>
      <c r="B118" s="18"/>
      <c r="C118" s="18"/>
      <c r="D118" s="18"/>
      <c r="E118" s="130" t="s">
        <v>75</v>
      </c>
      <c r="F118" s="131"/>
      <c r="G118" s="35">
        <f>SUM(G15:G114)</f>
        <v>0</v>
      </c>
    </row>
    <row r="119" spans="1:8" s="10" customFormat="1" ht="30" customHeight="1" thickBot="1" x14ac:dyDescent="0.35">
      <c r="A119" s="19"/>
      <c r="B119" s="19"/>
      <c r="C119" s="41" t="s">
        <v>42</v>
      </c>
      <c r="D119" s="41" t="s">
        <v>41</v>
      </c>
      <c r="E119" s="130" t="s">
        <v>245</v>
      </c>
      <c r="F119" s="131"/>
      <c r="G119" s="36" t="str">
        <f>IF(G118&gt;100,G118*10%,IF(G118&lt;100,"15"))</f>
        <v>15</v>
      </c>
      <c r="H119" s="10">
        <v>20</v>
      </c>
    </row>
    <row r="120" spans="1:8" s="10" customFormat="1" ht="30" customHeight="1" thickBot="1" x14ac:dyDescent="0.35">
      <c r="A120" s="20"/>
      <c r="B120" s="20"/>
      <c r="C120" s="127"/>
      <c r="D120" s="127"/>
      <c r="E120" s="20"/>
      <c r="F120" s="72" t="s">
        <v>54</v>
      </c>
      <c r="G120" s="35">
        <f>+G118+G119</f>
        <v>15</v>
      </c>
    </row>
    <row r="121" spans="1:8" s="10" customFormat="1" ht="30" customHeight="1" x14ac:dyDescent="0.3">
      <c r="A121" s="18"/>
      <c r="B121" s="18"/>
      <c r="C121" s="128"/>
      <c r="D121" s="128"/>
      <c r="E121" s="18"/>
      <c r="F121" s="67" t="s">
        <v>242</v>
      </c>
      <c r="G121" s="37" cm="1">
        <f t="array" ref="G121">SUMPRODUCT((H15:H120=H121)*(G15:G120))*0.055</f>
        <v>0</v>
      </c>
      <c r="H121" s="10">
        <v>5.5</v>
      </c>
    </row>
    <row r="122" spans="1:8" s="11" customFormat="1" ht="30" customHeight="1" x14ac:dyDescent="0.3">
      <c r="A122" s="18"/>
      <c r="B122" s="18"/>
      <c r="C122" s="128"/>
      <c r="D122" s="128"/>
      <c r="E122" s="18"/>
      <c r="F122" s="67" t="s">
        <v>240</v>
      </c>
      <c r="G122" s="37" cm="1">
        <f t="array" ref="G122">SUMPRODUCT((H15:H120=H122)*(G15:G120))*0.1</f>
        <v>0</v>
      </c>
      <c r="H122" s="11">
        <v>10</v>
      </c>
    </row>
    <row r="123" spans="1:8" s="11" customFormat="1" ht="30" customHeight="1" thickBot="1" x14ac:dyDescent="0.35">
      <c r="A123" s="18"/>
      <c r="B123" s="18"/>
      <c r="C123" s="129"/>
      <c r="D123" s="129"/>
      <c r="E123" s="18"/>
      <c r="F123" s="67" t="s">
        <v>241</v>
      </c>
      <c r="G123" s="37" cm="1">
        <f t="array" ref="G123">SUMPRODUCT((H15:H120=H123)*(G15:G120))*0.2</f>
        <v>3</v>
      </c>
      <c r="H123" s="11">
        <v>20</v>
      </c>
    </row>
    <row r="124" spans="1:8" s="11" customFormat="1" ht="30" customHeight="1" thickBot="1" x14ac:dyDescent="0.35">
      <c r="A124" s="20"/>
      <c r="B124" s="20"/>
      <c r="C124" s="20"/>
      <c r="D124" s="20"/>
      <c r="E124" s="20"/>
      <c r="F124" s="72" t="s">
        <v>243</v>
      </c>
      <c r="G124" s="39">
        <f>SUM(G120:G123)</f>
        <v>18</v>
      </c>
    </row>
    <row r="125" spans="1:8" s="11" customFormat="1" ht="30" customHeight="1" x14ac:dyDescent="0.3">
      <c r="A125" s="20"/>
      <c r="B125" s="20"/>
      <c r="C125" s="20"/>
      <c r="D125" s="20"/>
      <c r="E125" s="20"/>
      <c r="F125" s="38"/>
      <c r="G125" s="40"/>
    </row>
    <row r="126" spans="1:8" ht="21" customHeight="1" thickBot="1" x14ac:dyDescent="0.35">
      <c r="C126" s="1"/>
      <c r="F126" s="1"/>
      <c r="G126" s="1"/>
      <c r="H126" s="1"/>
    </row>
    <row r="127" spans="1:8" ht="365.4" customHeight="1" thickTop="1" thickBot="1" x14ac:dyDescent="0.35">
      <c r="A127" s="115" t="s">
        <v>246</v>
      </c>
      <c r="B127" s="116"/>
      <c r="C127" s="116"/>
      <c r="D127" s="116"/>
      <c r="E127" s="116"/>
      <c r="F127" s="116"/>
      <c r="G127" s="117"/>
      <c r="H127" s="8"/>
    </row>
    <row r="128" spans="1:8" ht="368.4" customHeight="1" thickTop="1" thickBot="1" x14ac:dyDescent="0.35">
      <c r="A128" s="112" t="s">
        <v>247</v>
      </c>
      <c r="B128" s="113"/>
      <c r="C128" s="113"/>
      <c r="D128" s="113"/>
      <c r="E128" s="113"/>
      <c r="F128" s="113"/>
      <c r="G128" s="114"/>
    </row>
    <row r="129" spans="1:7" ht="12" customHeight="1" thickTop="1" x14ac:dyDescent="0.3">
      <c r="A129" s="6"/>
      <c r="B129" s="6"/>
      <c r="C129" s="6"/>
      <c r="D129" s="6"/>
      <c r="E129" s="6"/>
      <c r="F129" s="5"/>
      <c r="G129" s="6"/>
    </row>
    <row r="130" spans="1:7" ht="12" customHeight="1" x14ac:dyDescent="0.3">
      <c r="A130" s="6"/>
      <c r="B130" s="6"/>
      <c r="C130" s="6"/>
      <c r="D130" s="6"/>
      <c r="E130" s="6"/>
      <c r="F130" s="5"/>
      <c r="G130" s="6"/>
    </row>
    <row r="131" spans="1:7" ht="12" customHeight="1" x14ac:dyDescent="0.3">
      <c r="A131" s="6"/>
      <c r="B131" s="6"/>
      <c r="C131" s="6"/>
      <c r="D131" s="6"/>
      <c r="E131" s="6"/>
      <c r="F131" s="5"/>
      <c r="G131" s="6"/>
    </row>
    <row r="132" spans="1:7" ht="12" customHeight="1" x14ac:dyDescent="0.3">
      <c r="A132" s="6"/>
      <c r="B132" s="6"/>
      <c r="C132" s="6"/>
      <c r="D132" s="6"/>
      <c r="E132" s="6"/>
      <c r="F132" s="5"/>
      <c r="G132" s="6"/>
    </row>
    <row r="133" spans="1:7" ht="12" customHeight="1" x14ac:dyDescent="0.3">
      <c r="A133" s="6"/>
      <c r="B133" s="6"/>
      <c r="C133" s="6"/>
      <c r="D133" s="6"/>
      <c r="E133" s="6"/>
      <c r="F133" s="5"/>
      <c r="G133" s="6"/>
    </row>
    <row r="134" spans="1:7" ht="12" customHeight="1" x14ac:dyDescent="0.3">
      <c r="A134" s="6"/>
      <c r="B134" s="6"/>
      <c r="C134" s="6"/>
      <c r="D134" s="6"/>
      <c r="E134" s="6"/>
      <c r="F134" s="5"/>
      <c r="G134" s="6"/>
    </row>
    <row r="135" spans="1:7" ht="12" customHeight="1" x14ac:dyDescent="0.3">
      <c r="A135" s="6"/>
      <c r="B135" s="6"/>
      <c r="C135" s="6"/>
      <c r="D135" s="6"/>
      <c r="E135" s="6"/>
      <c r="F135" s="5"/>
      <c r="G135" s="6"/>
    </row>
    <row r="136" spans="1:7" ht="12" customHeight="1" x14ac:dyDescent="0.3">
      <c r="A136" s="6"/>
      <c r="B136" s="6"/>
      <c r="C136" s="6"/>
      <c r="D136" s="6"/>
      <c r="E136" s="6"/>
      <c r="F136" s="5"/>
      <c r="G136" s="6"/>
    </row>
    <row r="137" spans="1:7" ht="12" customHeight="1" x14ac:dyDescent="0.3">
      <c r="A137" s="6"/>
      <c r="B137" s="6"/>
      <c r="C137" s="6"/>
      <c r="D137" s="6"/>
      <c r="E137" s="6"/>
      <c r="F137" s="5"/>
      <c r="G137" s="6"/>
    </row>
    <row r="138" spans="1:7" ht="12" customHeight="1" x14ac:dyDescent="0.3">
      <c r="A138" s="6"/>
      <c r="B138" s="6"/>
      <c r="C138" s="6"/>
      <c r="D138" s="6"/>
      <c r="E138" s="6"/>
      <c r="F138" s="5"/>
      <c r="G138" s="6"/>
    </row>
    <row r="139" spans="1:7" ht="12" customHeight="1" x14ac:dyDescent="0.3">
      <c r="A139" s="6"/>
      <c r="B139" s="6"/>
      <c r="C139" s="6"/>
      <c r="D139" s="6"/>
      <c r="E139" s="6"/>
      <c r="F139" s="5"/>
      <c r="G139" s="6"/>
    </row>
    <row r="140" spans="1:7" ht="12" customHeight="1" x14ac:dyDescent="0.3">
      <c r="A140" s="6"/>
      <c r="B140" s="6"/>
      <c r="C140" s="6"/>
      <c r="D140" s="6"/>
      <c r="E140" s="6"/>
      <c r="F140" s="5"/>
      <c r="G140" s="6"/>
    </row>
    <row r="141" spans="1:7" ht="12" customHeight="1" x14ac:dyDescent="0.3">
      <c r="A141" s="6"/>
      <c r="B141" s="6"/>
      <c r="C141" s="6"/>
      <c r="D141" s="6"/>
      <c r="E141" s="6"/>
      <c r="F141" s="5"/>
      <c r="G141" s="6"/>
    </row>
    <row r="142" spans="1:7" ht="12" customHeight="1" x14ac:dyDescent="0.3">
      <c r="A142" s="6"/>
      <c r="B142" s="6"/>
      <c r="C142" s="6"/>
      <c r="D142" s="6"/>
      <c r="E142" s="6"/>
      <c r="F142" s="5"/>
      <c r="G142" s="6"/>
    </row>
    <row r="143" spans="1:7" ht="12" customHeight="1" x14ac:dyDescent="0.3">
      <c r="A143" s="6"/>
      <c r="B143" s="6"/>
      <c r="C143" s="6"/>
      <c r="D143" s="6"/>
      <c r="E143" s="6"/>
      <c r="F143" s="5"/>
      <c r="G143" s="6"/>
    </row>
    <row r="144" spans="1:7" ht="12" customHeight="1" x14ac:dyDescent="0.3">
      <c r="A144" s="6"/>
      <c r="B144" s="6"/>
      <c r="C144" s="6"/>
      <c r="D144" s="6"/>
      <c r="E144" s="6"/>
      <c r="F144" s="5"/>
      <c r="G144" s="6"/>
    </row>
    <row r="145" spans="1:7" ht="12" customHeight="1" x14ac:dyDescent="0.3">
      <c r="A145" s="6"/>
      <c r="B145" s="6"/>
      <c r="C145" s="6"/>
      <c r="D145" s="6"/>
      <c r="E145" s="6"/>
      <c r="F145" s="5"/>
      <c r="G145" s="6"/>
    </row>
    <row r="146" spans="1:7" ht="12" customHeight="1" x14ac:dyDescent="0.3">
      <c r="A146" s="6"/>
      <c r="B146" s="6"/>
      <c r="C146" s="6"/>
      <c r="D146" s="6"/>
      <c r="E146" s="6"/>
      <c r="F146" s="5"/>
      <c r="G146" s="6"/>
    </row>
    <row r="147" spans="1:7" ht="12" customHeight="1" x14ac:dyDescent="0.3">
      <c r="A147" s="6"/>
      <c r="B147" s="6"/>
      <c r="C147" s="6"/>
      <c r="D147" s="6"/>
      <c r="E147" s="6"/>
      <c r="F147" s="5"/>
      <c r="G147" s="6"/>
    </row>
    <row r="148" spans="1:7" ht="12" customHeight="1" x14ac:dyDescent="0.3">
      <c r="A148" s="6"/>
      <c r="B148" s="6"/>
      <c r="C148" s="6"/>
      <c r="D148" s="6"/>
      <c r="E148" s="6"/>
      <c r="F148" s="5"/>
      <c r="G148" s="6"/>
    </row>
    <row r="149" spans="1:7" ht="12" customHeight="1" x14ac:dyDescent="0.3">
      <c r="A149" s="6"/>
      <c r="B149" s="6"/>
      <c r="C149" s="6"/>
      <c r="D149" s="6"/>
      <c r="E149" s="6"/>
      <c r="F149" s="5"/>
      <c r="G149" s="6"/>
    </row>
    <row r="161" spans="3:3" ht="12" customHeight="1" x14ac:dyDescent="0.3">
      <c r="C161" s="1"/>
    </row>
    <row r="162" spans="3:3" ht="12" customHeight="1" x14ac:dyDescent="0.3">
      <c r="C162" s="1"/>
    </row>
    <row r="163" spans="3:3" ht="12" customHeight="1" x14ac:dyDescent="0.3">
      <c r="C163" s="1"/>
    </row>
    <row r="164" spans="3:3" ht="12" customHeight="1" x14ac:dyDescent="0.3">
      <c r="C164" s="1"/>
    </row>
    <row r="165" spans="3:3" ht="12" customHeight="1" x14ac:dyDescent="0.3">
      <c r="C165" s="1"/>
    </row>
  </sheetData>
  <sheetProtection algorithmName="SHA-512" hashValue="V+kcgKUXO3ZU3B5cVMv3gHl6NY2yvEn7VMGtkkgQguSvLuWRe+ASyhktyLS4mgd3OxG4OS/bzR5q6TEOZWB9WQ==" saltValue="81C1lu3Map2j9sHrUt36RA==" spinCount="100000" sheet="1" formatCells="0" formatColumns="0" formatRows="0" insertColumns="0" insertRows="0" insertHyperlinks="0" deleteColumns="0" deleteRows="0" sort="0" autoFilter="0" pivotTables="0"/>
  <protectedRanges>
    <protectedRange sqref="E2:E6" name="Plage2"/>
    <protectedRange sqref="C2:C6" name="Plage1"/>
    <protectedRange sqref="F14:F15" name="petit dej"/>
    <protectedRange sqref="F54" name="Plateau repas"/>
    <protectedRange sqref="F117" name="Materiels et services"/>
    <protectedRange sqref="E7:E8" name="Plage2_1"/>
    <protectedRange sqref="C7:C8" name="Plage1_1"/>
  </protectedRanges>
  <autoFilter ref="A11:G114" xr:uid="{4C43F0E2-C0FE-4389-B186-FE03C16D7C7F}">
    <filterColumn colId="3" showButton="0"/>
  </autoFilter>
  <mergeCells count="126">
    <mergeCell ref="D62:E62"/>
    <mergeCell ref="D64:E64"/>
    <mergeCell ref="A12:G12"/>
    <mergeCell ref="A9:G9"/>
    <mergeCell ref="A10:G10"/>
    <mergeCell ref="D32:E32"/>
    <mergeCell ref="D33:E33"/>
    <mergeCell ref="D30:E30"/>
    <mergeCell ref="D26:E26"/>
    <mergeCell ref="D28:E28"/>
    <mergeCell ref="D27:E27"/>
    <mergeCell ref="D31:E31"/>
    <mergeCell ref="D17:E17"/>
    <mergeCell ref="A13:G13"/>
    <mergeCell ref="D18:E18"/>
    <mergeCell ref="D23:E23"/>
    <mergeCell ref="D25:E25"/>
    <mergeCell ref="D16:E16"/>
    <mergeCell ref="D38:E38"/>
    <mergeCell ref="D59:E59"/>
    <mergeCell ref="D57:E57"/>
    <mergeCell ref="D36:E36"/>
    <mergeCell ref="D42:E42"/>
    <mergeCell ref="D40:E40"/>
    <mergeCell ref="D54:E54"/>
    <mergeCell ref="A19:G19"/>
    <mergeCell ref="D47:E47"/>
    <mergeCell ref="C120:C123"/>
    <mergeCell ref="D120:D123"/>
    <mergeCell ref="D92:E92"/>
    <mergeCell ref="D109:E109"/>
    <mergeCell ref="D110:E110"/>
    <mergeCell ref="D111:E111"/>
    <mergeCell ref="D113:E113"/>
    <mergeCell ref="D114:E114"/>
    <mergeCell ref="D112:E112"/>
    <mergeCell ref="D103:E103"/>
    <mergeCell ref="D104:E104"/>
    <mergeCell ref="D105:E105"/>
    <mergeCell ref="D106:E106"/>
    <mergeCell ref="D107:E107"/>
    <mergeCell ref="E119:F119"/>
    <mergeCell ref="E118:F118"/>
    <mergeCell ref="D108:E108"/>
    <mergeCell ref="D98:E98"/>
    <mergeCell ref="D102:E102"/>
    <mergeCell ref="D61:E61"/>
    <mergeCell ref="D99:E99"/>
    <mergeCell ref="A128:G128"/>
    <mergeCell ref="A127:G127"/>
    <mergeCell ref="A1:G1"/>
    <mergeCell ref="D22:E22"/>
    <mergeCell ref="D11:E11"/>
    <mergeCell ref="D20:E20"/>
    <mergeCell ref="D21:E21"/>
    <mergeCell ref="D24:E24"/>
    <mergeCell ref="D15:E15"/>
    <mergeCell ref="D14:E14"/>
    <mergeCell ref="D51:E51"/>
    <mergeCell ref="D72:E72"/>
    <mergeCell ref="D63:E63"/>
    <mergeCell ref="D58:E58"/>
    <mergeCell ref="D60:E60"/>
    <mergeCell ref="D44:E44"/>
    <mergeCell ref="D45:E45"/>
    <mergeCell ref="D46:E46"/>
    <mergeCell ref="D48:E48"/>
    <mergeCell ref="D41:E41"/>
    <mergeCell ref="D56:E56"/>
    <mergeCell ref="A2:B2"/>
    <mergeCell ref="A3:B3"/>
    <mergeCell ref="D94:E94"/>
    <mergeCell ref="A8:G8"/>
    <mergeCell ref="A34:G34"/>
    <mergeCell ref="A29:G29"/>
    <mergeCell ref="A69:G69"/>
    <mergeCell ref="A77:G77"/>
    <mergeCell ref="A71:G71"/>
    <mergeCell ref="A68:G68"/>
    <mergeCell ref="A65:G65"/>
    <mergeCell ref="A55:G55"/>
    <mergeCell ref="A50:G50"/>
    <mergeCell ref="A49:G49"/>
    <mergeCell ref="D70:E70"/>
    <mergeCell ref="D73:E73"/>
    <mergeCell ref="D74:E74"/>
    <mergeCell ref="D76:E76"/>
    <mergeCell ref="D53:E53"/>
    <mergeCell ref="D52:E52"/>
    <mergeCell ref="D66:E66"/>
    <mergeCell ref="D67:E67"/>
    <mergeCell ref="D37:E37"/>
    <mergeCell ref="A35:G35"/>
    <mergeCell ref="D75:E75"/>
    <mergeCell ref="A43:G43"/>
    <mergeCell ref="D39:E39"/>
    <mergeCell ref="A4:B4"/>
    <mergeCell ref="A5:B5"/>
    <mergeCell ref="A6:B6"/>
    <mergeCell ref="A7:B7"/>
    <mergeCell ref="E2:G2"/>
    <mergeCell ref="E3:G3"/>
    <mergeCell ref="E4:G4"/>
    <mergeCell ref="E5:G5"/>
    <mergeCell ref="E6:G6"/>
    <mergeCell ref="E7:G7"/>
    <mergeCell ref="A101:G101"/>
    <mergeCell ref="A100:G100"/>
    <mergeCell ref="D79:E79"/>
    <mergeCell ref="D78:E78"/>
    <mergeCell ref="D82:E82"/>
    <mergeCell ref="D83:E83"/>
    <mergeCell ref="A81:G81"/>
    <mergeCell ref="A80:G80"/>
    <mergeCell ref="D97:E97"/>
    <mergeCell ref="D87:E87"/>
    <mergeCell ref="D86:E86"/>
    <mergeCell ref="D84:E84"/>
    <mergeCell ref="D85:E85"/>
    <mergeCell ref="D95:E95"/>
    <mergeCell ref="D91:E91"/>
    <mergeCell ref="D90:E90"/>
    <mergeCell ref="A96:G96"/>
    <mergeCell ref="A93:G93"/>
    <mergeCell ref="D88:E88"/>
    <mergeCell ref="D89:E89"/>
  </mergeCells>
  <printOptions horizontalCentered="1"/>
  <pageMargins left="0.31496062992125984" right="0.23622047244094491" top="0.43307086614173229" bottom="0.55118110236220474" header="0.19685039370078741" footer="0.19685039370078741"/>
  <pageSetup paperSize="9" scale="34" fitToHeight="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BDC</vt:lpstr>
      <vt:lpstr>BDC!Impression_des_titres</vt:lpstr>
      <vt:lpstr>BDC!Zone_d_impression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JCLOUD</dc:creator>
  <cp:lastModifiedBy>Mathis BELLANCOURT</cp:lastModifiedBy>
  <cp:lastPrinted>2024-12-18T12:32:22Z</cp:lastPrinted>
  <dcterms:created xsi:type="dcterms:W3CDTF">2021-06-03T16:19:06Z</dcterms:created>
  <dcterms:modified xsi:type="dcterms:W3CDTF">2025-02-10T14:31:18Z</dcterms:modified>
</cp:coreProperties>
</file>